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ocuments\QUWF\Forms\Banquet WN report\"/>
    </mc:Choice>
  </mc:AlternateContent>
  <bookViews>
    <workbookView xWindow="240" yWindow="12" windowWidth="11352" windowHeight="6408" activeTab="2"/>
  </bookViews>
  <sheets>
    <sheet name="Page 1" sheetId="1" r:id="rId1"/>
    <sheet name="Page 2" sheetId="4" r:id="rId2"/>
    <sheet name="Page 3" sheetId="2" r:id="rId3"/>
    <sheet name="Page 4" sheetId="3" r:id="rId4"/>
    <sheet name="Instructions P 5" sheetId="5" r:id="rId5"/>
    <sheet name="Membership P 6" sheetId="6" r:id="rId6"/>
  </sheets>
  <definedNames>
    <definedName name="_xlnm.Print_Area" localSheetId="4">'Instructions P 5'!$A$1:$L$62</definedName>
    <definedName name="_xlnm.Print_Area" localSheetId="5">'Membership P 6'!$A$2:$P$46</definedName>
    <definedName name="_xlnm.Print_Area" localSheetId="0">'Page 1'!$A$1:$J$57</definedName>
    <definedName name="_xlnm.Print_Area" localSheetId="1">'Page 2'!$A$1:$D$43</definedName>
    <definedName name="_xlnm.Print_Area" localSheetId="2">'Page 3'!$A$1:$I$59</definedName>
    <definedName name="_xlnm.Print_Area" localSheetId="3">'Page 4'!$A$1:$E$47</definedName>
  </definedNames>
  <calcPr calcId="171027"/>
</workbook>
</file>

<file path=xl/calcChain.xml><?xml version="1.0" encoding="utf-8"?>
<calcChain xmlns="http://schemas.openxmlformats.org/spreadsheetml/2006/main">
  <c r="H22" i="2" l="1"/>
  <c r="H23" i="2"/>
  <c r="J40" i="1" l="1"/>
  <c r="C13" i="2" l="1"/>
  <c r="E31" i="2"/>
  <c r="C39" i="1"/>
  <c r="C41" i="1" s="1"/>
  <c r="C47" i="2"/>
  <c r="H21" i="2"/>
  <c r="H9" i="2"/>
  <c r="H10" i="2"/>
  <c r="H11" i="2"/>
  <c r="H12" i="2"/>
  <c r="J36" i="1"/>
  <c r="C34" i="4"/>
  <c r="D16" i="2" l="1"/>
  <c r="C43" i="2" s="1"/>
  <c r="H24" i="2"/>
  <c r="C41" i="2" s="1"/>
  <c r="J39" i="1"/>
  <c r="D44" i="1"/>
  <c r="J47" i="1"/>
  <c r="B46" i="1"/>
  <c r="D47" i="1"/>
  <c r="J51" i="1" s="1"/>
  <c r="C39" i="2" s="1"/>
  <c r="J41" i="1"/>
  <c r="J42" i="1"/>
  <c r="B47" i="1" s="1"/>
  <c r="J50" i="1" s="1"/>
</calcChain>
</file>

<file path=xl/sharedStrings.xml><?xml version="1.0" encoding="utf-8"?>
<sst xmlns="http://schemas.openxmlformats.org/spreadsheetml/2006/main" count="280" uniqueCount="230">
  <si>
    <t>Banquet Room</t>
  </si>
  <si>
    <t>Raffle Girls</t>
  </si>
  <si>
    <t>Auctioneer</t>
  </si>
  <si>
    <t>Framing</t>
  </si>
  <si>
    <t>Postage</t>
  </si>
  <si>
    <t>Advertising</t>
  </si>
  <si>
    <t>Raffle Income</t>
  </si>
  <si>
    <t>Live Auction Income</t>
  </si>
  <si>
    <t>Silent Auction Income</t>
  </si>
  <si>
    <t>Program Ad Sales</t>
  </si>
  <si>
    <t xml:space="preserve"> </t>
  </si>
  <si>
    <t>Event Date:</t>
  </si>
  <si>
    <t>Person Completing Report:</t>
  </si>
  <si>
    <t>Daytime #:</t>
  </si>
  <si>
    <t>Chapter Chairman:</t>
  </si>
  <si>
    <t>Bank Name:</t>
  </si>
  <si>
    <t>Bank Address:</t>
  </si>
  <si>
    <t xml:space="preserve">Chapter Name:   </t>
  </si>
  <si>
    <t># Youth Members:</t>
  </si>
  <si>
    <t>@</t>
  </si>
  <si>
    <t>=</t>
  </si>
  <si>
    <t>Check #</t>
  </si>
  <si>
    <t xml:space="preserve">   MEMBERSHIPS</t>
  </si>
  <si>
    <t>TOTAL SPONSORS:</t>
  </si>
  <si>
    <t>Please list each person to whom you would like to present a Certificate of Appreciation.</t>
  </si>
  <si>
    <t>PLEASE PRINT OR TYPE CLEARLY.</t>
  </si>
  <si>
    <t>Chapter Officers</t>
  </si>
  <si>
    <t>Chairman</t>
  </si>
  <si>
    <t>Co-Chairman</t>
  </si>
  <si>
    <t>Treasurer</t>
  </si>
  <si>
    <t>Secretary</t>
  </si>
  <si>
    <t xml:space="preserve">             Banquet Committee Members</t>
  </si>
  <si>
    <t>Postmark Date:</t>
  </si>
  <si>
    <t># days:</t>
  </si>
  <si>
    <t>Date of Report:</t>
  </si>
  <si>
    <t>Daytime Phone #:</t>
  </si>
  <si>
    <t>Notes or Comments:</t>
  </si>
  <si>
    <t>Chapter #:</t>
  </si>
  <si>
    <r>
      <t xml:space="preserve">Other </t>
    </r>
    <r>
      <rPr>
        <b/>
        <sz val="11"/>
        <rFont val="Arial"/>
        <family val="2"/>
      </rPr>
      <t>(See Page 2)</t>
    </r>
  </si>
  <si>
    <t xml:space="preserve">                         FUND-RAISER REPORT (Page 4)</t>
  </si>
  <si>
    <t>Expense Description</t>
  </si>
  <si>
    <t>Total Other Expenses (See Page 1)</t>
  </si>
  <si>
    <t xml:space="preserve">                              WORKSHEET</t>
  </si>
  <si>
    <t>Underwriting/Donations</t>
  </si>
  <si>
    <t>Is this your main event for the Year? ___</t>
  </si>
  <si>
    <t>Total in Attendance:</t>
  </si>
  <si>
    <t>Argentina Dove Hunt</t>
  </si>
  <si>
    <t xml:space="preserve">                    COPIES OF CHARITABLE TAX DONATION RECEIPTS</t>
  </si>
  <si>
    <t xml:space="preserve">                    COPY OF A BANQUET TICKET</t>
  </si>
  <si>
    <t xml:space="preserve">Sponsor $ </t>
  </si>
  <si>
    <t>Membership $</t>
  </si>
  <si>
    <t>Banquet Ticket sales/WO Membership</t>
  </si>
  <si>
    <t>Quail and Upland Widlife Federation, Inc</t>
  </si>
  <si>
    <t>Total Expenses</t>
  </si>
  <si>
    <t>Note: Only items actually sold the night of the auction can be expensed</t>
  </si>
  <si>
    <t>Meals/Catering</t>
  </si>
  <si>
    <t xml:space="preserve">         List all VDP purchases by vendor, include invoices</t>
  </si>
  <si>
    <t xml:space="preserve">Submit Within 10 Days: </t>
  </si>
  <si>
    <t>Person's Title:</t>
  </si>
  <si>
    <r>
      <t>EXPENSES</t>
    </r>
    <r>
      <rPr>
        <b/>
        <sz val="11"/>
        <color indexed="10"/>
        <rFont val="Arial"/>
        <family val="2"/>
      </rPr>
      <t>*</t>
    </r>
  </si>
  <si>
    <r>
      <t>INCOME</t>
    </r>
    <r>
      <rPr>
        <b/>
        <sz val="11"/>
        <color indexed="10"/>
        <rFont val="Arial"/>
        <family val="2"/>
      </rPr>
      <t>*</t>
    </r>
  </si>
  <si>
    <t>*All original expense reciepts and revenue reports by category and item must be included with this report.</t>
  </si>
  <si>
    <t>Table Sales</t>
  </si>
  <si>
    <r>
      <t xml:space="preserve">   </t>
    </r>
    <r>
      <rPr>
        <b/>
        <sz val="14"/>
        <rFont val="Arial"/>
        <family val="2"/>
      </rPr>
      <t xml:space="preserve"> BANQUET</t>
    </r>
    <r>
      <rPr>
        <sz val="10"/>
        <rFont val="Arial"/>
        <family val="2"/>
      </rPr>
      <t xml:space="preserve"> / </t>
    </r>
    <r>
      <rPr>
        <b/>
        <sz val="14"/>
        <rFont val="Arial"/>
        <family val="2"/>
      </rPr>
      <t>FUND-RAISER REPORT (Page 2)</t>
    </r>
  </si>
  <si>
    <t>Printing (tickets, etc.)</t>
  </si>
  <si>
    <t xml:space="preserve">                         BANQUET / FUND-RAISER REPORT (Page 3)</t>
  </si>
  <si>
    <t>Check #:</t>
  </si>
  <si>
    <t>Gross Working Net   (a)</t>
  </si>
  <si>
    <t>Balance for Working Net (a-b)</t>
  </si>
  <si>
    <t>Working Net</t>
  </si>
  <si>
    <t xml:space="preserve">         All guns sold must have invoices and sales receipts</t>
  </si>
  <si>
    <t>35%x WN:</t>
  </si>
  <si>
    <t>( C )</t>
  </si>
  <si>
    <t>( C ) Working Net</t>
  </si>
  <si>
    <t>Chapter Retains</t>
  </si>
  <si>
    <t>Chapter</t>
  </si>
  <si>
    <t>National</t>
  </si>
  <si>
    <t>National Retains</t>
  </si>
  <si>
    <t xml:space="preserve">   Thank You!!</t>
  </si>
  <si>
    <t># Regular Annual Members</t>
  </si>
  <si>
    <t># Life Members</t>
  </si>
  <si>
    <t>$250.00 Min Per Sponsor</t>
  </si>
  <si>
    <t>Chapter Sponsors</t>
  </si>
  <si>
    <t>40 or more =   80% 20% Split</t>
  </si>
  <si>
    <t>Argentina Dove Hunt 4 Man:</t>
  </si>
  <si>
    <t>Argentina Dove Hunt 2 Man:</t>
  </si>
  <si>
    <r>
      <t xml:space="preserve">National Net </t>
    </r>
    <r>
      <rPr>
        <sz val="12"/>
        <rFont val="Arial"/>
        <family val="2"/>
      </rPr>
      <t>(from page 1):              =</t>
    </r>
  </si>
  <si>
    <t>10 sponsors to 19 = 70% 30% Split</t>
  </si>
  <si>
    <t>20 sponsors to 39 = 75% 25% Split</t>
  </si>
  <si>
    <t>Sent To QUWF</t>
  </si>
  <si>
    <t>Thank you for your patience and accuracy in completeing these forms.</t>
  </si>
  <si>
    <t>It is all about wildlife.</t>
  </si>
  <si>
    <t>You will receive acknowledgement of the reports via email.</t>
  </si>
  <si>
    <t>Thank You Again</t>
  </si>
  <si>
    <r>
      <rPr>
        <sz val="14"/>
        <color indexed="17"/>
        <rFont val="Arial"/>
        <family val="2"/>
      </rPr>
      <t>"Making a Difference for Wildlife, One Acre At A Time"</t>
    </r>
    <r>
      <rPr>
        <sz val="14"/>
        <color indexed="17"/>
        <rFont val="Calibri"/>
        <family val="2"/>
      </rPr>
      <t>™</t>
    </r>
  </si>
  <si>
    <t># Founding Members</t>
  </si>
  <si>
    <t>Multiple chapter sponsors may qualify for additional split incentives</t>
  </si>
  <si>
    <t xml:space="preserve">                       (Make all checks payable to QUWF)</t>
  </si>
  <si>
    <r>
      <t xml:space="preserve"> </t>
    </r>
    <r>
      <rPr>
        <b/>
        <sz val="10"/>
        <rFont val="Arial"/>
        <family val="2"/>
      </rPr>
      <t>(e)</t>
    </r>
  </si>
  <si>
    <t xml:space="preserve">                Income Total            (I)</t>
  </si>
  <si>
    <t>Working Net %</t>
  </si>
  <si>
    <t xml:space="preserve">            ((I-E)/I)</t>
  </si>
  <si>
    <r>
      <t>Quail and Upland Widlife Federation, Inc.</t>
    </r>
    <r>
      <rPr>
        <b/>
        <sz val="18"/>
        <color indexed="60"/>
        <rFont val="Calibri"/>
        <family val="2"/>
      </rPr>
      <t>™</t>
    </r>
  </si>
  <si>
    <t>Amounts charged above $250 go into WN as revenue page 1</t>
  </si>
  <si>
    <t>WN Instructions Quail and Upland Wildlife Federation</t>
  </si>
  <si>
    <t>There are three major components to the report, WN calculations, membership and sponsorship</t>
  </si>
  <si>
    <t>ALL EXPENSES AND REVENUES MUST HAVE RECEIPTS SUBMITTED WITH THE REPORT</t>
  </si>
  <si>
    <r>
      <rPr>
        <b/>
        <sz val="10"/>
        <rFont val="Arial"/>
        <family val="2"/>
      </rPr>
      <t>WN calculations</t>
    </r>
    <r>
      <rPr>
        <sz val="10"/>
        <rFont val="Arial"/>
        <family val="2"/>
      </rPr>
      <t xml:space="preserve"> are based on your expenses versus total revenues for the event on page 1 and 2.</t>
    </r>
  </si>
  <si>
    <r>
      <rPr>
        <b/>
        <sz val="10"/>
        <rFont val="Arial"/>
        <family val="2"/>
      </rPr>
      <t>Memberships:</t>
    </r>
    <r>
      <rPr>
        <sz val="10"/>
        <rFont val="Arial"/>
        <family val="2"/>
      </rPr>
      <t xml:space="preserve"> Memberships included with the banquet/event ticket should be shown on page 3. You</t>
    </r>
  </si>
  <si>
    <t>does not inflate your revenue or expenses. If your ticket price was $50.00 for example, $35.00 times</t>
  </si>
  <si>
    <t>on page one in the Banquet ticket sales line times the number of tickets sold.</t>
  </si>
  <si>
    <t>Games Income</t>
  </si>
  <si>
    <t>Raffle Tickets from QUWF</t>
  </si>
  <si>
    <r>
      <rPr>
        <b/>
        <sz val="10"/>
        <rFont val="Arial"/>
        <family val="2"/>
      </rPr>
      <t xml:space="preserve">Sponsorships: </t>
    </r>
    <r>
      <rPr>
        <sz val="10"/>
        <rFont val="Arial"/>
        <family val="2"/>
      </rPr>
      <t>Sponsorships are calculated on page 3 of the report and not used in the Working Net</t>
    </r>
  </si>
  <si>
    <t>calculations on page 1. Because sponsorships are separate revenue and a different split, they are not</t>
  </si>
  <si>
    <t>included as working net. With either a $250.00 or $300.00 sales price, the amount is then split 50/50</t>
  </si>
  <si>
    <t>with national receiving $125.00 or $150.00 depending on the level chosen by the chapter, times the number</t>
  </si>
  <si>
    <r>
      <rPr>
        <b/>
        <sz val="10"/>
        <rFont val="Arial"/>
        <family val="2"/>
      </rPr>
      <t>If the number of sponsors exceeds 10,</t>
    </r>
    <r>
      <rPr>
        <sz val="10"/>
        <rFont val="Arial"/>
        <family val="2"/>
      </rPr>
      <t xml:space="preserve"> then the incentive kicks in on page 3 and changes the WN split,</t>
    </r>
  </si>
  <si>
    <t>If the chapter sells sponsorships for over $250.00, the amount above the sponsorship fee must be entered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</si>
  <si>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Only expenses actually occuring at the banquet or event are allowed, only what is sold can be</t>
    </r>
  </si>
  <si>
    <t xml:space="preserve">           expensed. If you bought 6 of something and only sold 3,  with receipts, only 3 can be expensed</t>
  </si>
  <si>
    <t>and that the expiration date is also very clear. As a back up, list the security code from the back of the card.</t>
  </si>
  <si>
    <t>processing fee will be charged, use of American Express cards may subnstantially increase fees to as</t>
  </si>
  <si>
    <t>Please indicate the amount of charge cards to be run on page 1 as a cross reference. Remember a 4%</t>
  </si>
  <si>
    <r>
      <t xml:space="preserve">should list the revenue from banquet tickets </t>
    </r>
    <r>
      <rPr>
        <i/>
        <sz val="10"/>
        <rFont val="Arial"/>
        <family val="2"/>
      </rPr>
      <t>without the membership</t>
    </r>
    <r>
      <rPr>
        <sz val="10"/>
        <rFont val="Arial"/>
        <family val="2"/>
      </rPr>
      <t xml:space="preserve"> on page 1, revenue column. This then</t>
    </r>
  </si>
  <si>
    <t>much as 8%, so we discourage AX if at all possible, and they take longer to process. Processing time,</t>
  </si>
  <si>
    <t>once received and entered by headquarters is several days to allow clearing to the bank account.</t>
  </si>
  <si>
    <t>item cost can be subtracted from each sponsor sales price as the gift will be covered by national. If the</t>
  </si>
  <si>
    <t xml:space="preserve">Any donations made to the chapter to support the banquet or event, not listed as sponsorships, </t>
  </si>
  <si>
    <t>are to be listed in the underwriting line, Page 1.</t>
  </si>
  <si>
    <r>
      <rPr>
        <b/>
        <sz val="10"/>
        <rFont val="Arial"/>
        <family val="2"/>
      </rPr>
      <t>Charge Cards:</t>
    </r>
    <r>
      <rPr>
        <sz val="10"/>
        <rFont val="Arial"/>
        <family val="2"/>
      </rPr>
      <t xml:space="preserve"> If headquarters runs the  charge cards for you, please ensure the account number is legible,</t>
    </r>
  </si>
  <si>
    <t xml:space="preserve">Chapters only send in amounts due headquarters and retain those due the chapter though you </t>
  </si>
  <si>
    <t>the number of tickets sold would be listed on page 3. The difference, $15.00 income per ticket, would be listed</t>
  </si>
  <si>
    <t>then be taken in the expense column on page 1. Chapters should highly avoid extensive gifts like trips or</t>
  </si>
  <si>
    <t xml:space="preserve">                     Send a check for each of the following if applicable:</t>
  </si>
  <si>
    <t xml:space="preserve">$350.00 would be included in the underwriting revenue line. If you included extra meals, that expense can </t>
  </si>
  <si>
    <t>Cell Number :</t>
  </si>
  <si>
    <r>
      <t xml:space="preserve">                              </t>
    </r>
    <r>
      <rPr>
        <b/>
        <sz val="11"/>
        <rFont val="Arial"/>
        <family val="2"/>
      </rPr>
      <t xml:space="preserve">NOTE:    Chapter Sponsor Income in excess of or less than $250 must be recorded </t>
    </r>
  </si>
  <si>
    <r>
      <t xml:space="preserve">as  </t>
    </r>
    <r>
      <rPr>
        <b/>
        <sz val="12"/>
        <color indexed="30"/>
        <rFont val="Arial"/>
        <family val="2"/>
      </rPr>
      <t xml:space="preserve">underwriting </t>
    </r>
    <r>
      <rPr>
        <b/>
        <sz val="12"/>
        <rFont val="Arial"/>
        <family val="2"/>
      </rPr>
      <t>income.</t>
    </r>
  </si>
  <si>
    <r>
      <t xml:space="preserve">                          OTHER EXPENSES  </t>
    </r>
    <r>
      <rPr>
        <b/>
        <sz val="14"/>
        <color indexed="10"/>
        <rFont val="Arial"/>
        <family val="2"/>
      </rPr>
      <t>(with receipts)</t>
    </r>
  </si>
  <si>
    <t>Record Memberships on page 3 only</t>
  </si>
  <si>
    <t>subtracted from the chapters portion of the sponsorship split.</t>
  </si>
  <si>
    <r>
      <t xml:space="preserve">in the </t>
    </r>
    <r>
      <rPr>
        <b/>
        <sz val="10"/>
        <color indexed="30"/>
        <rFont val="Arial"/>
        <family val="2"/>
      </rPr>
      <t>Underwriting</t>
    </r>
    <r>
      <rPr>
        <sz val="10"/>
        <rFont val="Arial"/>
        <family val="2"/>
      </rPr>
      <t xml:space="preserve"> line of revenues, page 1. For example, if you received $600.00 for a sponsorship, </t>
    </r>
  </si>
  <si>
    <t>guns as part of these packages, they should be approved by the RD. Amounts smaller than $250.00</t>
  </si>
  <si>
    <r>
      <t xml:space="preserve">donated to the chapter but not a sponsor must also be shown in the </t>
    </r>
    <r>
      <rPr>
        <b/>
        <sz val="10"/>
        <color indexed="30"/>
        <rFont val="Arial"/>
        <family val="2"/>
      </rPr>
      <t xml:space="preserve">Underwriting </t>
    </r>
    <r>
      <rPr>
        <sz val="10"/>
        <rFont val="Arial"/>
        <family val="2"/>
      </rPr>
      <t>line.</t>
    </r>
  </si>
  <si>
    <t>Sponsor WN Split Incentives:</t>
  </si>
  <si>
    <t>Sponsor Gift From QUWF</t>
  </si>
  <si>
    <t>(subtracted)</t>
  </si>
  <si>
    <t>have to report all amounts on the WN report. All events primary and secondary must be reported.</t>
  </si>
  <si>
    <t>increasing the amount for the chapter. You must change the formula on the spreadsheet.</t>
  </si>
  <si>
    <t>TOTAL MEMBERSHIP Dollars</t>
  </si>
  <si>
    <t xml:space="preserve">                              Total Members:</t>
  </si>
  <si>
    <t>QUWF MEMBERSHIPS PAID</t>
  </si>
  <si>
    <t>QUWF  Banquet Package</t>
  </si>
  <si>
    <t>VOSS Sign Banquet Banner Package</t>
  </si>
  <si>
    <t xml:space="preserve">                    COPIES OF SILENT/LIVE AUCTION RECEIPTS</t>
  </si>
  <si>
    <t>ATTACH:      MEMBERSHIP LIST</t>
  </si>
  <si>
    <t>NOTE: ATTACH MEMBERSHIP LIST</t>
  </si>
  <si>
    <t>Note: Only adult, current paid memberships count for the incentive (youth members will not be counted)</t>
  </si>
  <si>
    <t xml:space="preserve">Example: </t>
  </si>
  <si>
    <t>The  EXCEL Sheet will automatically make the mathematical changes for you.</t>
  </si>
  <si>
    <t>**NOTE:Check membership incentive instructions page 6</t>
  </si>
  <si>
    <t>Page 6</t>
  </si>
  <si>
    <t>The following formulas will  INCREASE the revenue to the chapter and REDUCE the RD fees</t>
  </si>
  <si>
    <r>
      <t xml:space="preserve">1. If the adult, paid current memberships from the banquet or main event are </t>
    </r>
    <r>
      <rPr>
        <b/>
        <sz val="10"/>
        <rFont val="Arial"/>
        <family val="2"/>
      </rPr>
      <t>75 to 99,</t>
    </r>
    <r>
      <rPr>
        <sz val="10"/>
        <rFont val="Arial"/>
        <family val="2"/>
      </rPr>
      <t xml:space="preserve"> then the RD and Field Staff percentage will be reduced by 2.5% to </t>
    </r>
    <r>
      <rPr>
        <b/>
        <sz val="10"/>
        <rFont val="Arial"/>
        <family val="2"/>
      </rPr>
      <t>12.5%</t>
    </r>
  </si>
  <si>
    <r>
      <t xml:space="preserve">2.  </t>
    </r>
    <r>
      <rPr>
        <b/>
        <sz val="10"/>
        <rFont val="Arial"/>
        <family val="2"/>
      </rPr>
      <t>100 to 125,</t>
    </r>
    <r>
      <rPr>
        <sz val="10"/>
        <rFont val="Arial"/>
        <family val="2"/>
      </rPr>
      <t xml:space="preserve"> then the RD and Field Staff percent will be reduced by 5% to </t>
    </r>
    <r>
      <rPr>
        <b/>
        <sz val="10"/>
        <rFont val="Arial"/>
        <family val="2"/>
      </rPr>
      <t>10%</t>
    </r>
  </si>
  <si>
    <r>
      <t xml:space="preserve">3.  </t>
    </r>
    <r>
      <rPr>
        <b/>
        <sz val="10"/>
        <rFont val="Arial"/>
        <family val="2"/>
      </rPr>
      <t>126 to 175,</t>
    </r>
    <r>
      <rPr>
        <sz val="10"/>
        <rFont val="Arial"/>
        <family val="2"/>
      </rPr>
      <t xml:space="preserve"> then the RD and Field Staff percent will be reduced by 7.5% to </t>
    </r>
    <r>
      <rPr>
        <b/>
        <sz val="10"/>
        <rFont val="Arial"/>
        <family val="2"/>
      </rPr>
      <t>7.50%</t>
    </r>
  </si>
  <si>
    <r>
      <t xml:space="preserve">4.  </t>
    </r>
    <r>
      <rPr>
        <b/>
        <sz val="10"/>
        <rFont val="Arial"/>
        <family val="2"/>
      </rPr>
      <t>176 to 249,</t>
    </r>
    <r>
      <rPr>
        <sz val="10"/>
        <rFont val="Arial"/>
        <family val="2"/>
      </rPr>
      <t xml:space="preserve"> then the RD and Field Staff percent will be reduced by 10% to</t>
    </r>
    <r>
      <rPr>
        <b/>
        <sz val="10"/>
        <rFont val="Arial"/>
        <family val="2"/>
      </rPr>
      <t xml:space="preserve"> 5%</t>
    </r>
  </si>
  <si>
    <r>
      <t xml:space="preserve">5. </t>
    </r>
    <r>
      <rPr>
        <b/>
        <sz val="10"/>
        <rFont val="Arial"/>
        <family val="2"/>
      </rPr>
      <t xml:space="preserve"> 250 or more,</t>
    </r>
    <r>
      <rPr>
        <sz val="10"/>
        <rFont val="Arial"/>
        <family val="2"/>
      </rPr>
      <t xml:space="preserve"> the RD and Field Staff percent is 0. That is a full savings of 15% to </t>
    </r>
    <r>
      <rPr>
        <b/>
        <sz val="10"/>
        <rFont val="Arial"/>
        <family val="2"/>
      </rPr>
      <t>0%!</t>
    </r>
  </si>
  <si>
    <t>See membership incentive, page 6 instructions of this report</t>
  </si>
  <si>
    <r>
      <rPr>
        <b/>
        <sz val="12"/>
        <color rgb="FF00B0F0"/>
        <rFont val="Arial"/>
        <family val="2"/>
      </rPr>
      <t>**</t>
    </r>
    <r>
      <rPr>
        <b/>
        <sz val="12"/>
        <rFont val="Arial"/>
        <family val="2"/>
      </rPr>
      <t>RD and Field Staff  (b)</t>
    </r>
  </si>
  <si>
    <t>(includes  % for RD &amp; Staff)</t>
  </si>
  <si>
    <r>
      <rPr>
        <b/>
        <sz val="12"/>
        <color indexed="10"/>
        <rFont val="Arial"/>
        <family val="2"/>
      </rPr>
      <t>following the event</t>
    </r>
    <r>
      <rPr>
        <b/>
        <sz val="12"/>
        <rFont val="Arial"/>
        <family val="2"/>
      </rPr>
      <t xml:space="preserve">.  </t>
    </r>
    <r>
      <rPr>
        <sz val="12"/>
        <rFont val="Arial"/>
        <family val="2"/>
      </rPr>
      <t xml:space="preserve">ALL National FUNDS, the right % for RD and Field Staff, </t>
    </r>
    <r>
      <rPr>
        <b/>
        <sz val="12"/>
        <rFont val="Arial"/>
        <family val="2"/>
      </rPr>
      <t xml:space="preserve">  and</t>
    </r>
    <r>
      <rPr>
        <sz val="12"/>
        <rFont val="Arial"/>
        <family val="2"/>
      </rPr>
      <t xml:space="preserve"> </t>
    </r>
  </si>
  <si>
    <t xml:space="preserve">the 35% (or as calculated) working net total, sponsorships and memberships must be sent to  </t>
  </si>
  <si>
    <t>QUWF, P.O. Box 947,  Buffalo , M0 65622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</si>
  <si>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a chapter has a lifetime member or members, they will always count as current paid members for the incentive.</t>
    </r>
  </si>
  <si>
    <t>YEARLY MEMBERSHIP INCENTIVE FOR BANQUETS:</t>
  </si>
  <si>
    <t xml:space="preserve">                    Charge Card Slips To Be Run </t>
  </si>
  <si>
    <t>*Note: Check chapter sponsor incentives page 3  for split percent incentives</t>
  </si>
  <si>
    <r>
      <rPr>
        <b/>
        <sz val="11"/>
        <color rgb="FF00B0F0"/>
        <rFont val="Arial"/>
        <family val="2"/>
      </rPr>
      <t>*</t>
    </r>
    <r>
      <rPr>
        <b/>
        <sz val="11"/>
        <rFont val="Arial"/>
        <family val="2"/>
      </rPr>
      <t>65%x WN:</t>
    </r>
  </si>
  <si>
    <r>
      <t xml:space="preserve">% </t>
    </r>
    <r>
      <rPr>
        <b/>
        <sz val="11"/>
        <color rgb="FF00B0F0"/>
        <rFont val="Arial"/>
        <family val="2"/>
      </rPr>
      <t>**</t>
    </r>
    <r>
      <rPr>
        <b/>
        <sz val="11"/>
        <rFont val="Arial"/>
        <family val="2"/>
      </rPr>
      <t xml:space="preserve"> RD and Field Staff: </t>
    </r>
  </si>
  <si>
    <r>
      <t xml:space="preserve">On Page 3 of this report, if you have 76 paid members from the banquet, then change the percent to 12.5% in </t>
    </r>
    <r>
      <rPr>
        <b/>
        <sz val="10"/>
        <color rgb="FF00B0F0"/>
        <rFont val="Arial"/>
        <family val="2"/>
      </rPr>
      <t>cell F40 (select it)</t>
    </r>
    <r>
      <rPr>
        <sz val="10"/>
        <rFont val="Arial"/>
        <family val="2"/>
      </rPr>
      <t xml:space="preserve"> on Page 1.</t>
    </r>
  </si>
  <si>
    <r>
      <rPr>
        <b/>
        <sz val="11"/>
        <color rgb="FFC00000"/>
        <rFont val="Arial"/>
        <family val="2"/>
      </rPr>
      <t xml:space="preserve"># </t>
    </r>
    <r>
      <rPr>
        <b/>
        <sz val="11"/>
        <rFont val="Arial"/>
        <family val="2"/>
      </rPr>
      <t>Send In charge card slips to be run</t>
    </r>
  </si>
  <si>
    <t xml:space="preserve">           NO STORAGE FACILITIES may be expensed</t>
  </si>
  <si>
    <t>NOTE: A Membership Fee is required at all QUWF events unless a prior membership drive</t>
  </si>
  <si>
    <t xml:space="preserve">           was conducted prior to the banquet.</t>
  </si>
  <si>
    <t>This Working Net report is developed as an Excel worksheet, Micorsoft Office 2012</t>
  </si>
  <si>
    <t>General Instructions Continued:</t>
  </si>
  <si>
    <t>Continued Page 6</t>
  </si>
  <si>
    <t xml:space="preserve">Membership must be charged at all QUWF events. As an average, of every two attendees, one should have a </t>
  </si>
  <si>
    <t>paid adult memberwship. With a table of 10, on average, atleast 5 people should have paid memberships.</t>
  </si>
  <si>
    <t>NOTE: Remember to submit your membership lists with this report with all information, including email addresses.</t>
  </si>
  <si>
    <t>Banquet Report 2014 V5</t>
  </si>
  <si>
    <t xml:space="preserve">            If a chapter conducted a pre banquet membership drive, it may add any additional memberships sold at the banquet for its total for this incentive</t>
  </si>
  <si>
    <r>
      <rPr>
        <b/>
        <sz val="10"/>
        <rFont val="Arial"/>
        <family val="2"/>
      </rPr>
      <t>Certain expenses are not allowed</t>
    </r>
    <r>
      <rPr>
        <sz val="10"/>
        <rFont val="Arial"/>
        <family val="2"/>
      </rPr>
      <t xml:space="preserve"> including storage facilities, garage rentals, building rentals, barn rentals or any fees related to them. These are long term</t>
    </r>
  </si>
  <si>
    <t>expenses. These are not authorized expenses for the banquet. The chapter may elect to pay fees out of its overall budget. Phone expenses</t>
  </si>
  <si>
    <t xml:space="preserve">are not an authorized expense if they are not just for the night of the banquet (cc phone), nor the banking fees charged for the year. </t>
  </si>
  <si>
    <t>Without a pre-banquet membership drive, the following applies;</t>
  </si>
  <si>
    <t>(Page 5)</t>
  </si>
  <si>
    <t>(Page 6)</t>
  </si>
  <si>
    <t>Secretarial or admin fees for the banquet are a no-no as they violate the 501c3 test. Some other expenses to not use are; local sponsor hunting events,</t>
  </si>
  <si>
    <t>chapter hunting events, vehicle expenses, D &amp; O Insurance costs, seed or chemical programs, chapter clothing other than banquet committee items,</t>
  </si>
  <si>
    <t xml:space="preserve">and local sponsor gifts. </t>
  </si>
  <si>
    <t>Secondary events require this report but there maybe no fees due National other than Memberships</t>
  </si>
  <si>
    <t>Expense Total</t>
  </si>
  <si>
    <t>LOCAL SPONSOR MEMBERSHIPS</t>
  </si>
  <si>
    <t>Table Sponsors can be included as local sponsors with the fee paid, for the incentive</t>
  </si>
  <si>
    <t xml:space="preserve">  x $125.00  =</t>
  </si>
  <si>
    <t>(subtracted, if approved by QUWF)</t>
  </si>
  <si>
    <r>
      <t>NOTE:  GREAT WORK!! Now, m</t>
    </r>
    <r>
      <rPr>
        <sz val="12"/>
        <rFont val="Arial"/>
        <family val="2"/>
      </rPr>
      <t>embership lists and the formulated proceeds of chapter</t>
    </r>
  </si>
  <si>
    <r>
      <t xml:space="preserve">event are to be forwarded to QUWF National Headquarters </t>
    </r>
    <r>
      <rPr>
        <b/>
        <sz val="12"/>
        <color indexed="10"/>
        <rFont val="Arial"/>
        <family val="2"/>
      </rPr>
      <t>within 10 days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</si>
  <si>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the chapter chooses to provide an authorized gift by QUWF, it must be ordered as instructed by QUWF</t>
    </r>
  </si>
  <si>
    <t>and can be subtracted from the national split. For examle if the gift is $15.00, with QUWF approval only, that</t>
  </si>
  <si>
    <t>chapter wishes to add more gifts and pay the expense, it must be approved by QUWF and would be.</t>
  </si>
  <si>
    <t>based on enough adult memberships for the region.</t>
  </si>
  <si>
    <t>of sponsorships sold. Table sponsors should be considered for this recognition with fees paid.</t>
  </si>
  <si>
    <t xml:space="preserve">By increasing its members, the chapter works to eliminate the RD fee, placing a full time RD in the region </t>
  </si>
  <si>
    <t>Secretarial fees are a questionable, red flag expense and should not be used.</t>
  </si>
  <si>
    <t>Copyright © 2017 QUWF, All Rights Reserved</t>
  </si>
  <si>
    <t>2017 V1</t>
  </si>
  <si>
    <t>Copyright © 2017 QUWF, All rights Reserved</t>
  </si>
  <si>
    <t>CC fee  4%</t>
  </si>
  <si>
    <t>Report Cards Run</t>
  </si>
  <si>
    <r>
      <t xml:space="preserve">Total of CC's Run </t>
    </r>
    <r>
      <rPr>
        <b/>
        <sz val="12"/>
        <color rgb="FFC00000"/>
        <rFont val="Arial"/>
        <family val="2"/>
      </rPr>
      <t>#</t>
    </r>
  </si>
  <si>
    <t>Open</t>
  </si>
  <si>
    <t>BANQUET / FUNDRAISER REPORT 2017 V1 (Page 1) Less 0</t>
  </si>
  <si>
    <t xml:space="preserve"> x $20.00   =</t>
  </si>
  <si>
    <t xml:space="preserve">  x $35.00</t>
  </si>
  <si>
    <t>Sponsor Memberships Paid</t>
  </si>
  <si>
    <t>By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</si>
</sst>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 d\,\ yyyy;@"/>
  </numFmts>
  <fonts count="42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1"/>
      <name val="Arial Baltic"/>
      <family val="2"/>
      <charset val="186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"/>
    </font>
    <font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4"/>
      <color indexed="17"/>
      <name val="Arial"/>
      <family val="2"/>
    </font>
    <font>
      <sz val="14"/>
      <color indexed="17"/>
      <name val="Calibri"/>
      <family val="2"/>
    </font>
    <font>
      <b/>
      <sz val="18"/>
      <color indexed="60"/>
      <name val="Calibri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B0F0"/>
      <name val="Arial"/>
      <family val="2"/>
    </font>
    <font>
      <b/>
      <sz val="12"/>
      <color rgb="FF00B0F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color rgb="FF00B050"/>
      <name val="Arial"/>
      <family val="2"/>
    </font>
    <font>
      <b/>
      <sz val="18"/>
      <color theme="9" tint="-0.499984740745262"/>
      <name val="Arial"/>
      <family val="2"/>
    </font>
    <font>
      <sz val="14"/>
      <color rgb="FF00B050"/>
      <name val="Arial"/>
      <family val="2"/>
    </font>
    <font>
      <sz val="12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Arial"/>
      <family val="2"/>
    </font>
    <font>
      <b/>
      <sz val="12"/>
      <color rgb="FFC00000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Border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164" fontId="7" fillId="0" borderId="0" xfId="0" applyNumberFormat="1" applyFont="1"/>
    <xf numFmtId="164" fontId="7" fillId="0" borderId="0" xfId="0" applyNumberFormat="1" applyFont="1" applyBorder="1"/>
    <xf numFmtId="164" fontId="6" fillId="0" borderId="0" xfId="0" applyNumberFormat="1" applyFont="1"/>
    <xf numFmtId="0" fontId="4" fillId="0" borderId="0" xfId="0" applyFont="1" applyAlignment="1">
      <alignment horizontal="right"/>
    </xf>
    <xf numFmtId="0" fontId="7" fillId="2" borderId="2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7" fillId="2" borderId="2" xfId="0" applyNumberFormat="1" applyFont="1" applyFill="1" applyBorder="1"/>
    <xf numFmtId="164" fontId="9" fillId="2" borderId="2" xfId="0" applyNumberFormat="1" applyFont="1" applyFill="1" applyBorder="1"/>
    <xf numFmtId="0" fontId="4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2" fillId="2" borderId="2" xfId="0" applyNumberFormat="1" applyFont="1" applyFill="1" applyBorder="1"/>
    <xf numFmtId="0" fontId="4" fillId="2" borderId="2" xfId="0" applyFont="1" applyFill="1" applyBorder="1"/>
    <xf numFmtId="164" fontId="6" fillId="0" borderId="0" xfId="0" applyNumberFormat="1" applyFont="1" applyFill="1"/>
    <xf numFmtId="0" fontId="5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/>
    <xf numFmtId="0" fontId="8" fillId="0" borderId="0" xfId="0" applyFont="1" applyBorder="1"/>
    <xf numFmtId="0" fontId="7" fillId="0" borderId="0" xfId="0" applyFont="1" applyAlignment="1">
      <alignment horizontal="left"/>
    </xf>
    <xf numFmtId="0" fontId="10" fillId="0" borderId="0" xfId="0" applyFont="1"/>
    <xf numFmtId="0" fontId="2" fillId="0" borderId="4" xfId="0" applyFont="1" applyBorder="1"/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/>
    <xf numFmtId="164" fontId="2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Fill="1"/>
    <xf numFmtId="164" fontId="2" fillId="0" borderId="0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164" fontId="7" fillId="2" borderId="3" xfId="0" applyNumberFormat="1" applyFont="1" applyFill="1" applyBorder="1"/>
    <xf numFmtId="0" fontId="7" fillId="2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4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2" fillId="0" borderId="5" xfId="0" applyFont="1" applyBorder="1"/>
    <xf numFmtId="0" fontId="4" fillId="0" borderId="11" xfId="0" applyFont="1" applyBorder="1"/>
    <xf numFmtId="0" fontId="12" fillId="0" borderId="9" xfId="0" applyFont="1" applyBorder="1"/>
    <xf numFmtId="0" fontId="4" fillId="0" borderId="12" xfId="0" applyFont="1" applyBorder="1" applyAlignment="1">
      <alignment horizontal="center"/>
    </xf>
    <xf numFmtId="0" fontId="0" fillId="0" borderId="4" xfId="0" applyBorder="1"/>
    <xf numFmtId="164" fontId="4" fillId="2" borderId="13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/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16" fontId="4" fillId="0" borderId="2" xfId="0" applyNumberFormat="1" applyFont="1" applyFill="1" applyBorder="1"/>
    <xf numFmtId="0" fontId="12" fillId="0" borderId="0" xfId="0" applyFont="1" applyAlignment="1">
      <alignment horizontal="center"/>
    </xf>
    <xf numFmtId="164" fontId="6" fillId="2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4" fillId="0" borderId="0" xfId="0" applyFont="1"/>
    <xf numFmtId="0" fontId="11" fillId="0" borderId="0" xfId="0" applyFont="1"/>
    <xf numFmtId="0" fontId="4" fillId="0" borderId="0" xfId="0" applyFont="1" applyAlignment="1"/>
    <xf numFmtId="16" fontId="4" fillId="0" borderId="0" xfId="0" applyNumberFormat="1" applyFont="1" applyFill="1" applyBorder="1"/>
    <xf numFmtId="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9" fontId="6" fillId="0" borderId="9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7" xfId="0" applyFont="1" applyFill="1" applyBorder="1" applyAlignment="1">
      <alignment horizontal="center"/>
    </xf>
    <xf numFmtId="0" fontId="2" fillId="5" borderId="19" xfId="0" applyFont="1" applyFill="1" applyBorder="1"/>
    <xf numFmtId="164" fontId="6" fillId="0" borderId="4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vertical="center"/>
    </xf>
    <xf numFmtId="0" fontId="6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24" fillId="0" borderId="0" xfId="0" applyFont="1"/>
    <xf numFmtId="49" fontId="6" fillId="0" borderId="17" xfId="0" applyNumberFormat="1" applyFont="1" applyBorder="1" applyAlignment="1">
      <alignment vertical="center"/>
    </xf>
    <xf numFmtId="164" fontId="4" fillId="5" borderId="2" xfId="0" applyNumberFormat="1" applyFont="1" applyFill="1" applyBorder="1" applyAlignment="1">
      <alignment horizontal="center"/>
    </xf>
    <xf numFmtId="164" fontId="6" fillId="6" borderId="18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7" fillId="7" borderId="21" xfId="0" applyNumberFormat="1" applyFont="1" applyFill="1" applyBorder="1" applyAlignment="1">
      <alignment horizontal="center"/>
    </xf>
    <xf numFmtId="164" fontId="4" fillId="7" borderId="22" xfId="0" applyNumberFormat="1" applyFont="1" applyFill="1" applyBorder="1" applyAlignment="1"/>
    <xf numFmtId="164" fontId="4" fillId="7" borderId="1" xfId="0" applyNumberFormat="1" applyFont="1" applyFill="1" applyBorder="1" applyAlignment="1">
      <alignment horizontal="center"/>
    </xf>
    <xf numFmtId="164" fontId="4" fillId="7" borderId="22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0" fontId="25" fillId="0" borderId="0" xfId="0" applyFont="1"/>
    <xf numFmtId="0" fontId="0" fillId="0" borderId="0" xfId="0" applyFill="1" applyBorder="1" applyAlignment="1">
      <alignment horizontal="center"/>
    </xf>
    <xf numFmtId="164" fontId="25" fillId="0" borderId="0" xfId="0" applyNumberFormat="1" applyFont="1"/>
    <xf numFmtId="0" fontId="26" fillId="0" borderId="0" xfId="0" applyFont="1"/>
    <xf numFmtId="0" fontId="12" fillId="0" borderId="8" xfId="0" applyFont="1" applyBorder="1" applyAlignment="1">
      <alignment horizontal="right"/>
    </xf>
    <xf numFmtId="0" fontId="4" fillId="0" borderId="4" xfId="0" applyFont="1" applyBorder="1"/>
    <xf numFmtId="10" fontId="28" fillId="8" borderId="3" xfId="0" applyNumberFormat="1" applyFont="1" applyFill="1" applyBorder="1"/>
    <xf numFmtId="0" fontId="2" fillId="0" borderId="23" xfId="0" applyFont="1" applyFill="1" applyBorder="1" applyAlignment="1">
      <alignment horizontal="left" vertical="center"/>
    </xf>
    <xf numFmtId="0" fontId="11" fillId="5" borderId="2" xfId="0" applyFont="1" applyFill="1" applyBorder="1"/>
    <xf numFmtId="0" fontId="12" fillId="0" borderId="0" xfId="0" applyFont="1"/>
    <xf numFmtId="0" fontId="1" fillId="0" borderId="0" xfId="0" applyFont="1"/>
    <xf numFmtId="0" fontId="0" fillId="0" borderId="24" xfId="0" applyBorder="1"/>
    <xf numFmtId="0" fontId="4" fillId="0" borderId="1" xfId="0" applyFont="1" applyBorder="1"/>
    <xf numFmtId="0" fontId="4" fillId="0" borderId="9" xfId="0" applyFont="1" applyBorder="1"/>
    <xf numFmtId="0" fontId="29" fillId="0" borderId="0" xfId="0" applyFont="1"/>
    <xf numFmtId="0" fontId="4" fillId="0" borderId="25" xfId="0" applyFont="1" applyBorder="1"/>
    <xf numFmtId="164" fontId="6" fillId="2" borderId="2" xfId="0" applyNumberFormat="1" applyFont="1" applyFill="1" applyBorder="1"/>
    <xf numFmtId="0" fontId="30" fillId="0" borderId="9" xfId="0" applyFont="1" applyBorder="1" applyAlignment="1">
      <alignment horizontal="left" vertical="center"/>
    </xf>
    <xf numFmtId="0" fontId="1" fillId="0" borderId="9" xfId="0" applyFont="1" applyBorder="1"/>
    <xf numFmtId="164" fontId="2" fillId="0" borderId="0" xfId="0" applyNumberFormat="1" applyFont="1" applyFill="1" applyBorder="1"/>
    <xf numFmtId="0" fontId="2" fillId="0" borderId="0" xfId="0" applyFont="1" applyBorder="1"/>
    <xf numFmtId="0" fontId="12" fillId="0" borderId="0" xfId="0" applyFont="1" applyAlignment="1">
      <alignment horizontal="right"/>
    </xf>
    <xf numFmtId="164" fontId="2" fillId="2" borderId="26" xfId="0" applyNumberFormat="1" applyFont="1" applyFill="1" applyBorder="1"/>
    <xf numFmtId="0" fontId="13" fillId="0" borderId="0" xfId="0" applyFont="1"/>
    <xf numFmtId="0" fontId="6" fillId="2" borderId="2" xfId="0" applyFont="1" applyFill="1" applyBorder="1"/>
    <xf numFmtId="0" fontId="31" fillId="0" borderId="0" xfId="0" applyFont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0" borderId="0" xfId="0" applyFont="1" applyFill="1" applyAlignment="1"/>
    <xf numFmtId="0" fontId="34" fillId="0" borderId="0" xfId="0" applyFont="1" applyFill="1"/>
    <xf numFmtId="0" fontId="35" fillId="0" borderId="0" xfId="0" applyFont="1"/>
    <xf numFmtId="0" fontId="36" fillId="0" borderId="0" xfId="0" applyFont="1"/>
    <xf numFmtId="0" fontId="37" fillId="0" borderId="0" xfId="0" applyFont="1" applyBorder="1"/>
    <xf numFmtId="0" fontId="38" fillId="0" borderId="0" xfId="0" applyFont="1"/>
    <xf numFmtId="0" fontId="6" fillId="0" borderId="0" xfId="0" applyFont="1" applyAlignment="1"/>
    <xf numFmtId="0" fontId="27" fillId="0" borderId="4" xfId="0" applyFont="1" applyBorder="1"/>
    <xf numFmtId="0" fontId="24" fillId="0" borderId="0" xfId="0" applyFont="1" applyAlignment="1"/>
    <xf numFmtId="0" fontId="40" fillId="0" borderId="0" xfId="0" applyFont="1"/>
    <xf numFmtId="0" fontId="6" fillId="0" borderId="0" xfId="0" applyFont="1" applyFill="1" applyBorder="1"/>
    <xf numFmtId="0" fontId="2" fillId="0" borderId="0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52</xdr:row>
      <xdr:rowOff>83820</xdr:rowOff>
    </xdr:from>
    <xdr:to>
      <xdr:col>1</xdr:col>
      <xdr:colOff>1021080</xdr:colOff>
      <xdr:row>56</xdr:row>
      <xdr:rowOff>60960</xdr:rowOff>
    </xdr:to>
    <xdr:pic>
      <xdr:nvPicPr>
        <xdr:cNvPr id="1332" name="Picture 1" descr="Newlogo11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7340" y="11049000"/>
          <a:ext cx="670560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297180</xdr:colOff>
      <xdr:row>12</xdr:row>
      <xdr:rowOff>68580</xdr:rowOff>
    </xdr:from>
    <xdr:to>
      <xdr:col>0</xdr:col>
      <xdr:colOff>1059180</xdr:colOff>
      <xdr:row>17</xdr:row>
      <xdr:rowOff>160020</xdr:rowOff>
    </xdr:to>
    <xdr:pic>
      <xdr:nvPicPr>
        <xdr:cNvPr id="1333" name="Picture 2" descr="Newlogo11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" y="2880360"/>
          <a:ext cx="762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403860</xdr:colOff>
      <xdr:row>12</xdr:row>
      <xdr:rowOff>15240</xdr:rowOff>
    </xdr:from>
    <xdr:to>
      <xdr:col>9</xdr:col>
      <xdr:colOff>1165860</xdr:colOff>
      <xdr:row>17</xdr:row>
      <xdr:rowOff>106680</xdr:rowOff>
    </xdr:to>
    <xdr:pic>
      <xdr:nvPicPr>
        <xdr:cNvPr id="1334" name="Picture 2" descr="Newlogo11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0880" y="2827020"/>
          <a:ext cx="762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121920</xdr:rowOff>
    </xdr:from>
    <xdr:to>
      <xdr:col>1</xdr:col>
      <xdr:colOff>484022</xdr:colOff>
      <xdr:row>5</xdr:row>
      <xdr:rowOff>114300</xdr:rowOff>
    </xdr:to>
    <xdr:pic>
      <xdr:nvPicPr>
        <xdr:cNvPr id="2152" name="Picture 1" descr="Newlogo11.gif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121920"/>
          <a:ext cx="6705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0</xdr:row>
      <xdr:rowOff>114605</xdr:rowOff>
    </xdr:from>
    <xdr:to>
      <xdr:col>8</xdr:col>
      <xdr:colOff>271576</xdr:colOff>
      <xdr:row>7</xdr:row>
      <xdr:rowOff>23165</xdr:rowOff>
    </xdr:to>
    <xdr:pic>
      <xdr:nvPicPr>
        <xdr:cNvPr id="3220" name="Picture 1" descr="Newlogo11.gif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4754" y="114605"/>
          <a:ext cx="801319" cy="1210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129540</xdr:colOff>
      <xdr:row>38</xdr:row>
      <xdr:rowOff>15240</xdr:rowOff>
    </xdr:from>
    <xdr:to>
      <xdr:col>8</xdr:col>
      <xdr:colOff>294436</xdr:colOff>
      <xdr:row>45</xdr:row>
      <xdr:rowOff>137160</xdr:rowOff>
    </xdr:to>
    <xdr:pic>
      <xdr:nvPicPr>
        <xdr:cNvPr id="3221" name="Picture 2" descr="Newlogo12.gif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6949440"/>
          <a:ext cx="101346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434340</xdr:colOff>
      <xdr:row>16</xdr:row>
      <xdr:rowOff>137160</xdr:rowOff>
    </xdr:from>
    <xdr:to>
      <xdr:col>1</xdr:col>
      <xdr:colOff>1546860</xdr:colOff>
      <xdr:row>25</xdr:row>
      <xdr:rowOff>91440</xdr:rowOff>
    </xdr:to>
    <xdr:pic>
      <xdr:nvPicPr>
        <xdr:cNvPr id="4197" name="Picture 1" descr="Newlogo11.gif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3940" y="3352800"/>
          <a:ext cx="1112520" cy="164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view="pageBreakPreview" topLeftCell="A34" zoomScale="90" zoomScaleNormal="100" zoomScaleSheetLayoutView="90" workbookViewId="0">
      <selection activeCell="C4" sqref="C4"/>
    </sheetView>
  </sheetViews>
  <sheetFormatPr defaultRowHeight="13.2" x14ac:dyDescent="0.25"/>
  <cols>
    <col min="1" max="1" width="17.88671875" customWidth="1"/>
    <col min="2" max="2" width="19.33203125" customWidth="1"/>
    <col min="3" max="3" width="12.44140625" customWidth="1"/>
    <col min="4" max="4" width="13" customWidth="1"/>
    <col min="5" max="5" width="4.109375" customWidth="1"/>
    <col min="6" max="6" width="6.88671875" customWidth="1"/>
    <col min="7" max="7" width="7" customWidth="1"/>
    <col min="8" max="8" width="10.5546875" customWidth="1"/>
    <col min="9" max="9" width="10.88671875" customWidth="1"/>
    <col min="10" max="10" width="22.33203125" customWidth="1"/>
  </cols>
  <sheetData>
    <row r="2" spans="1:14" ht="23.4" x14ac:dyDescent="0.45">
      <c r="B2" s="194" t="s">
        <v>102</v>
      </c>
      <c r="C2" s="194"/>
      <c r="D2" s="194"/>
      <c r="E2" s="194"/>
      <c r="F2" s="194"/>
      <c r="G2" s="194"/>
      <c r="H2" s="194"/>
      <c r="I2" s="194"/>
    </row>
    <row r="4" spans="1:14" ht="17.399999999999999" x14ac:dyDescent="0.3">
      <c r="A4" s="1"/>
      <c r="B4" s="1"/>
      <c r="C4" s="5" t="s">
        <v>225</v>
      </c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.6" x14ac:dyDescent="0.3">
      <c r="A5" s="125" t="s">
        <v>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 customHeight="1" x14ac:dyDescent="0.25">
      <c r="A6" s="8" t="s">
        <v>17</v>
      </c>
      <c r="B6" s="8"/>
      <c r="C6" s="204"/>
      <c r="D6" s="204"/>
      <c r="E6" s="204"/>
      <c r="F6" s="204"/>
      <c r="G6" s="204"/>
      <c r="H6" s="210" t="s">
        <v>37</v>
      </c>
      <c r="I6" s="210"/>
      <c r="J6" s="59"/>
      <c r="K6" s="1"/>
      <c r="L6" s="1"/>
      <c r="M6" s="1"/>
      <c r="N6" s="1"/>
    </row>
    <row r="7" spans="1:14" ht="20.25" customHeight="1" x14ac:dyDescent="0.25">
      <c r="A7" s="8" t="s">
        <v>11</v>
      </c>
      <c r="B7" s="8"/>
      <c r="C7" s="205"/>
      <c r="D7" s="205"/>
      <c r="E7" s="205"/>
      <c r="F7" s="205"/>
      <c r="G7" s="205"/>
      <c r="H7" s="4" t="s">
        <v>44</v>
      </c>
      <c r="I7" s="4"/>
      <c r="J7" s="4"/>
      <c r="K7" s="1"/>
      <c r="L7" s="1"/>
      <c r="M7" s="1"/>
      <c r="N7" s="1"/>
    </row>
    <row r="8" spans="1:14" ht="20.25" customHeight="1" x14ac:dyDescent="0.25">
      <c r="A8" s="4" t="s">
        <v>12</v>
      </c>
      <c r="B8" s="4"/>
      <c r="C8" s="206"/>
      <c r="D8" s="206"/>
      <c r="E8" s="206"/>
      <c r="F8" s="206"/>
      <c r="G8" s="206"/>
      <c r="H8" s="199" t="s">
        <v>34</v>
      </c>
      <c r="I8" s="199"/>
      <c r="J8" s="60"/>
      <c r="K8" s="1"/>
      <c r="L8" s="1"/>
      <c r="M8" s="1"/>
      <c r="N8" s="1"/>
    </row>
    <row r="9" spans="1:14" ht="20.25" customHeight="1" x14ac:dyDescent="0.25">
      <c r="A9" s="4" t="s">
        <v>13</v>
      </c>
      <c r="B9" s="4"/>
      <c r="C9" s="206"/>
      <c r="D9" s="206"/>
      <c r="E9" s="206"/>
      <c r="F9" s="206"/>
      <c r="G9" s="206"/>
      <c r="H9" s="200" t="s">
        <v>58</v>
      </c>
      <c r="I9" s="200"/>
      <c r="J9" s="59"/>
      <c r="K9" s="1"/>
      <c r="L9" s="1"/>
      <c r="M9" s="1"/>
      <c r="N9" s="1"/>
    </row>
    <row r="10" spans="1:14" ht="20.25" customHeight="1" x14ac:dyDescent="0.25">
      <c r="A10" s="4" t="s">
        <v>14</v>
      </c>
      <c r="B10" s="4"/>
      <c r="C10" s="206"/>
      <c r="D10" s="206"/>
      <c r="E10" s="206"/>
      <c r="F10" s="206"/>
      <c r="G10" s="206"/>
      <c r="H10" s="4" t="s">
        <v>35</v>
      </c>
      <c r="I10" s="4"/>
      <c r="J10" s="59"/>
      <c r="K10" s="1"/>
      <c r="L10" s="1"/>
      <c r="M10" s="1"/>
      <c r="N10" s="1"/>
    </row>
    <row r="11" spans="1:14" ht="20.25" customHeight="1" x14ac:dyDescent="0.25">
      <c r="A11" s="4" t="s">
        <v>15</v>
      </c>
      <c r="B11" s="4"/>
      <c r="C11" s="206"/>
      <c r="D11" s="206"/>
      <c r="E11" s="206"/>
      <c r="F11" s="206"/>
      <c r="G11" s="206"/>
      <c r="H11" s="4" t="s">
        <v>136</v>
      </c>
      <c r="I11" s="4"/>
      <c r="J11" s="59"/>
      <c r="K11" s="1"/>
      <c r="L11" s="1"/>
      <c r="M11" s="1"/>
      <c r="N11" s="1"/>
    </row>
    <row r="12" spans="1:14" ht="20.25" customHeight="1" x14ac:dyDescent="0.25">
      <c r="A12" s="4" t="s">
        <v>16</v>
      </c>
      <c r="B12" s="4"/>
      <c r="C12" s="204"/>
      <c r="D12" s="204"/>
      <c r="E12" s="204"/>
      <c r="F12" s="204"/>
      <c r="G12" s="204"/>
      <c r="H12" s="204"/>
      <c r="I12" s="204"/>
      <c r="J12" s="204"/>
      <c r="K12" s="1"/>
      <c r="L12" s="1"/>
      <c r="M12" s="1"/>
      <c r="N12" s="1"/>
    </row>
    <row r="13" spans="1:14" ht="20.25" customHeight="1" x14ac:dyDescent="0.25">
      <c r="A13" s="4"/>
      <c r="B13" s="4"/>
      <c r="C13" s="4"/>
      <c r="D13" s="4"/>
      <c r="E13" s="212"/>
      <c r="F13" s="212"/>
      <c r="G13" s="212"/>
      <c r="H13" s="212"/>
      <c r="I13" s="8"/>
      <c r="J13" s="8"/>
      <c r="K13" s="1"/>
      <c r="L13" s="1"/>
      <c r="M13" s="1"/>
      <c r="N13" s="1"/>
    </row>
    <row r="14" spans="1:14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</row>
    <row r="15" spans="1:14" ht="15" customHeight="1" x14ac:dyDescent="0.25">
      <c r="A15" s="1" t="s">
        <v>137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3">
      <c r="A16" s="108"/>
      <c r="C16" s="3" t="s">
        <v>138</v>
      </c>
      <c r="J16" s="2"/>
      <c r="K16" s="1"/>
      <c r="L16" s="1"/>
      <c r="M16" s="1"/>
      <c r="N16" s="1"/>
    </row>
    <row r="17" spans="1:14" ht="15" customHeight="1" x14ac:dyDescent="0.25">
      <c r="A17" s="28"/>
      <c r="B17" s="211" t="s">
        <v>96</v>
      </c>
      <c r="C17" s="211"/>
      <c r="D17" s="211"/>
      <c r="E17" s="211"/>
      <c r="F17" s="211"/>
      <c r="G17" s="211"/>
      <c r="H17" s="211"/>
      <c r="I17" s="211"/>
      <c r="J17" s="36"/>
      <c r="K17" s="1"/>
      <c r="L17" s="1"/>
      <c r="M17" s="1"/>
      <c r="N17" s="1"/>
    </row>
    <row r="18" spans="1:14" ht="15" customHeight="1" x14ac:dyDescent="0.25">
      <c r="A18" s="50"/>
      <c r="B18" s="163" t="s">
        <v>203</v>
      </c>
      <c r="C18" s="162"/>
      <c r="D18" s="162"/>
      <c r="E18" s="162"/>
      <c r="F18" s="162"/>
      <c r="G18" s="162"/>
      <c r="H18" s="162"/>
      <c r="I18" s="162"/>
      <c r="J18" s="162"/>
      <c r="K18" s="1"/>
      <c r="L18" s="1"/>
      <c r="M18" s="1"/>
      <c r="N18" s="1"/>
    </row>
    <row r="19" spans="1:14" ht="15" customHeight="1" x14ac:dyDescent="0.25">
      <c r="A19" s="50"/>
      <c r="B19" s="163"/>
      <c r="C19" s="162"/>
      <c r="D19" s="162"/>
      <c r="E19" s="162"/>
      <c r="F19" s="162"/>
      <c r="G19" s="162"/>
      <c r="H19" s="162"/>
      <c r="I19" s="162"/>
      <c r="J19" s="162"/>
      <c r="K19" s="1"/>
      <c r="L19" s="1"/>
      <c r="M19" s="1"/>
      <c r="N19" s="1"/>
    </row>
    <row r="20" spans="1:14" ht="14.4" thickBot="1" x14ac:dyDescent="0.3">
      <c r="A20" s="7" t="s">
        <v>59</v>
      </c>
      <c r="B20" s="7"/>
      <c r="C20" s="1"/>
      <c r="D20" s="1"/>
      <c r="E20" s="1"/>
      <c r="H20" s="7" t="s">
        <v>60</v>
      </c>
      <c r="J20" s="51"/>
      <c r="K20" s="1"/>
      <c r="L20" s="1"/>
      <c r="M20" s="1"/>
      <c r="N20" s="1"/>
    </row>
    <row r="21" spans="1:14" ht="13.8" x14ac:dyDescent="0.25">
      <c r="A21" s="64" t="s">
        <v>0</v>
      </c>
      <c r="B21" s="65"/>
      <c r="C21" s="213"/>
      <c r="D21" s="214"/>
      <c r="E21" s="39"/>
      <c r="F21" s="76" t="s">
        <v>6</v>
      </c>
      <c r="G21" s="77"/>
      <c r="H21" s="77"/>
      <c r="I21" s="78"/>
      <c r="J21" s="79"/>
      <c r="K21" s="1"/>
      <c r="L21" s="1"/>
      <c r="M21" s="1"/>
      <c r="N21" s="1"/>
    </row>
    <row r="22" spans="1:14" ht="13.8" x14ac:dyDescent="0.25">
      <c r="A22" s="66" t="s">
        <v>55</v>
      </c>
      <c r="B22" s="14"/>
      <c r="C22" s="176"/>
      <c r="D22" s="177"/>
      <c r="E22" s="39"/>
      <c r="F22" s="80" t="s">
        <v>7</v>
      </c>
      <c r="G22" s="46"/>
      <c r="H22" s="46"/>
      <c r="I22" s="47"/>
      <c r="J22" s="81"/>
      <c r="K22" s="1"/>
      <c r="L22" s="1"/>
      <c r="M22" s="1"/>
      <c r="N22" s="1"/>
    </row>
    <row r="23" spans="1:14" ht="13.8" x14ac:dyDescent="0.25">
      <c r="A23" s="66" t="s">
        <v>1</v>
      </c>
      <c r="B23" s="14"/>
      <c r="C23" s="176"/>
      <c r="D23" s="177"/>
      <c r="E23" s="39"/>
      <c r="F23" s="80" t="s">
        <v>8</v>
      </c>
      <c r="G23" s="46"/>
      <c r="H23" s="46"/>
      <c r="I23" s="47"/>
      <c r="J23" s="81"/>
      <c r="K23" s="1"/>
      <c r="L23" s="1"/>
      <c r="M23" s="1"/>
      <c r="N23" s="1"/>
    </row>
    <row r="24" spans="1:14" ht="13.8" x14ac:dyDescent="0.25">
      <c r="A24" s="215" t="s">
        <v>153</v>
      </c>
      <c r="B24" s="216"/>
      <c r="C24" s="176"/>
      <c r="D24" s="177"/>
      <c r="E24" s="39"/>
      <c r="F24" s="152" t="s">
        <v>43</v>
      </c>
      <c r="G24" s="48"/>
      <c r="H24" s="48"/>
      <c r="I24" s="49"/>
      <c r="J24" s="81"/>
      <c r="K24" s="1"/>
      <c r="L24" s="1"/>
      <c r="M24" s="1"/>
      <c r="N24" s="1"/>
    </row>
    <row r="25" spans="1:14" ht="13.8" x14ac:dyDescent="0.25">
      <c r="A25" s="66" t="s">
        <v>46</v>
      </c>
      <c r="B25" s="14"/>
      <c r="C25" s="176"/>
      <c r="D25" s="177"/>
      <c r="E25" s="39"/>
      <c r="F25" s="80" t="s">
        <v>9</v>
      </c>
      <c r="G25" s="48"/>
      <c r="H25" s="48"/>
      <c r="I25" s="49"/>
      <c r="J25" s="81"/>
      <c r="K25" s="1"/>
      <c r="L25" s="1"/>
    </row>
    <row r="26" spans="1:14" ht="13.8" x14ac:dyDescent="0.25">
      <c r="A26" s="66" t="s">
        <v>2</v>
      </c>
      <c r="B26" s="14"/>
      <c r="C26" s="176"/>
      <c r="D26" s="177"/>
      <c r="E26" s="39"/>
      <c r="F26" s="80" t="s">
        <v>62</v>
      </c>
      <c r="G26" s="48"/>
      <c r="H26" s="48"/>
      <c r="I26" s="49"/>
      <c r="J26" s="81"/>
      <c r="K26" s="1"/>
      <c r="L26" s="1"/>
    </row>
    <row r="27" spans="1:14" ht="13.8" x14ac:dyDescent="0.25">
      <c r="A27" s="66" t="s">
        <v>3</v>
      </c>
      <c r="B27" s="14"/>
      <c r="C27" s="176"/>
      <c r="D27" s="177"/>
      <c r="E27" s="39"/>
      <c r="F27" s="66" t="s">
        <v>224</v>
      </c>
      <c r="G27" s="44"/>
      <c r="H27" s="44"/>
      <c r="I27" s="45"/>
      <c r="J27" s="81"/>
      <c r="K27" s="1"/>
      <c r="L27" s="1"/>
    </row>
    <row r="28" spans="1:14" ht="13.8" x14ac:dyDescent="0.25">
      <c r="A28" s="66" t="s">
        <v>64</v>
      </c>
      <c r="B28" s="14"/>
      <c r="C28" s="176"/>
      <c r="D28" s="177"/>
      <c r="E28" s="39"/>
      <c r="F28" s="142" t="s">
        <v>224</v>
      </c>
      <c r="G28" s="74"/>
      <c r="H28" s="74"/>
      <c r="I28" s="75"/>
      <c r="J28" s="81"/>
      <c r="K28" s="1"/>
      <c r="L28" s="1"/>
      <c r="M28" s="1"/>
      <c r="N28" s="1"/>
    </row>
    <row r="29" spans="1:14" ht="13.8" x14ac:dyDescent="0.25">
      <c r="A29" s="66" t="s">
        <v>4</v>
      </c>
      <c r="B29" s="14"/>
      <c r="C29" s="176"/>
      <c r="D29" s="177"/>
      <c r="E29" s="39"/>
      <c r="F29" s="80" t="s">
        <v>111</v>
      </c>
      <c r="G29" s="46"/>
      <c r="H29" s="46"/>
      <c r="I29" s="47"/>
      <c r="J29" s="81"/>
      <c r="K29" s="1"/>
      <c r="L29" s="1"/>
      <c r="M29" s="1"/>
      <c r="N29" s="1"/>
    </row>
    <row r="30" spans="1:14" ht="13.8" x14ac:dyDescent="0.25">
      <c r="A30" s="66" t="s">
        <v>5</v>
      </c>
      <c r="B30" s="14"/>
      <c r="C30" s="176"/>
      <c r="D30" s="177"/>
      <c r="E30" s="39"/>
      <c r="F30" s="80" t="s">
        <v>51</v>
      </c>
      <c r="G30" s="46"/>
      <c r="H30" s="46"/>
      <c r="I30" s="47"/>
      <c r="J30" s="81"/>
      <c r="K30" s="1"/>
      <c r="L30" s="1"/>
      <c r="M30" s="1"/>
      <c r="N30" s="1"/>
    </row>
    <row r="31" spans="1:14" ht="13.8" x14ac:dyDescent="0.25">
      <c r="A31" s="66" t="s">
        <v>221</v>
      </c>
      <c r="B31" s="14" t="s">
        <v>222</v>
      </c>
      <c r="C31" s="176"/>
      <c r="D31" s="177"/>
      <c r="E31" s="39"/>
      <c r="F31" s="146"/>
      <c r="G31" s="46"/>
      <c r="H31" s="46"/>
      <c r="I31" s="47"/>
      <c r="J31" s="81"/>
      <c r="K31" s="1"/>
      <c r="L31" s="1"/>
      <c r="M31" s="1"/>
      <c r="N31" s="1"/>
    </row>
    <row r="32" spans="1:14" ht="13.8" x14ac:dyDescent="0.25">
      <c r="A32" s="66" t="s">
        <v>112</v>
      </c>
      <c r="B32" s="45"/>
      <c r="C32" s="176"/>
      <c r="D32" s="177"/>
      <c r="E32" s="39"/>
      <c r="F32" s="80" t="s">
        <v>10</v>
      </c>
      <c r="G32" s="46"/>
      <c r="H32" s="55" t="s">
        <v>10</v>
      </c>
      <c r="I32" s="47"/>
      <c r="J32" s="82" t="s">
        <v>10</v>
      </c>
      <c r="K32" s="1"/>
      <c r="L32" s="1"/>
      <c r="M32" s="1"/>
      <c r="N32" s="1"/>
    </row>
    <row r="33" spans="1:14" ht="13.8" x14ac:dyDescent="0.25">
      <c r="A33" s="188" t="s">
        <v>154</v>
      </c>
      <c r="B33" s="189"/>
      <c r="C33" s="176"/>
      <c r="D33" s="177"/>
      <c r="E33" s="40"/>
      <c r="F33" s="83" t="s">
        <v>10</v>
      </c>
      <c r="G33" s="56"/>
      <c r="H33" s="56"/>
      <c r="I33" s="57"/>
      <c r="J33" s="81"/>
      <c r="K33" s="1"/>
      <c r="L33" s="1"/>
      <c r="M33" s="1"/>
      <c r="N33" s="1"/>
    </row>
    <row r="34" spans="1:14" ht="14.4" thickBot="1" x14ac:dyDescent="0.3">
      <c r="A34" s="150" t="s">
        <v>10</v>
      </c>
      <c r="B34" s="147"/>
      <c r="C34" s="176"/>
      <c r="D34" s="177"/>
      <c r="E34" s="39"/>
      <c r="F34" s="84" t="s">
        <v>10</v>
      </c>
      <c r="G34" s="85"/>
      <c r="H34" s="85"/>
      <c r="I34" s="86"/>
      <c r="J34" s="87"/>
      <c r="K34" s="1"/>
      <c r="L34" s="1"/>
      <c r="M34" s="1"/>
      <c r="N34" s="1"/>
    </row>
    <row r="35" spans="1:14" ht="14.4" thickBot="1" x14ac:dyDescent="0.3">
      <c r="A35" s="148"/>
      <c r="B35" s="147"/>
      <c r="C35" s="176"/>
      <c r="D35" s="177"/>
      <c r="E35" s="39"/>
      <c r="K35" s="1"/>
      <c r="L35" s="1"/>
      <c r="M35" s="1"/>
      <c r="N35" s="1"/>
    </row>
    <row r="36" spans="1:14" ht="14.4" thickBot="1" x14ac:dyDescent="0.3">
      <c r="A36" s="69"/>
      <c r="B36" s="63"/>
      <c r="C36" s="176"/>
      <c r="D36" s="177"/>
      <c r="E36" s="39"/>
      <c r="F36" s="207" t="s">
        <v>99</v>
      </c>
      <c r="G36" s="208"/>
      <c r="H36" s="208"/>
      <c r="I36" s="209"/>
      <c r="J36" s="73">
        <f>SUM(J21:J34)</f>
        <v>0</v>
      </c>
      <c r="K36" s="1"/>
      <c r="L36" s="1"/>
      <c r="M36" s="1"/>
      <c r="N36" s="1"/>
    </row>
    <row r="37" spans="1:14" ht="13.8" x14ac:dyDescent="0.25">
      <c r="A37" s="70"/>
      <c r="B37" s="68"/>
      <c r="C37" s="176"/>
      <c r="D37" s="177"/>
      <c r="E37" s="39"/>
      <c r="F37" s="192"/>
      <c r="G37" s="193"/>
      <c r="H37" s="193"/>
      <c r="I37" s="193"/>
      <c r="J37" s="39"/>
      <c r="K37" s="1"/>
      <c r="L37" s="1"/>
      <c r="M37" s="1"/>
      <c r="N37" s="1"/>
    </row>
    <row r="38" spans="1:14" ht="14.4" thickBot="1" x14ac:dyDescent="0.3">
      <c r="A38" s="153" t="s">
        <v>140</v>
      </c>
      <c r="B38" s="68"/>
      <c r="C38" s="176"/>
      <c r="D38" s="177"/>
      <c r="E38" s="40"/>
      <c r="F38" s="41"/>
      <c r="G38" s="198"/>
      <c r="H38" s="198"/>
      <c r="I38" s="198"/>
      <c r="J38" s="51"/>
      <c r="K38" s="1"/>
      <c r="L38" s="1"/>
      <c r="M38" s="1"/>
      <c r="N38" s="1"/>
    </row>
    <row r="39" spans="1:14" ht="16.2" thickBot="1" x14ac:dyDescent="0.35">
      <c r="A39" s="67" t="s">
        <v>38</v>
      </c>
      <c r="B39" s="71"/>
      <c r="C39" s="183">
        <f>SUM('Page 2'!C34)</f>
        <v>0</v>
      </c>
      <c r="D39" s="184"/>
      <c r="E39" s="42"/>
      <c r="F39" s="201" t="s">
        <v>67</v>
      </c>
      <c r="G39" s="202"/>
      <c r="H39" s="202"/>
      <c r="I39" s="203"/>
      <c r="J39" s="104">
        <f>SUM(J36-C41)</f>
        <v>0</v>
      </c>
      <c r="K39" s="1"/>
      <c r="L39" s="1"/>
      <c r="M39" s="1"/>
      <c r="N39" s="1"/>
    </row>
    <row r="40" spans="1:14" ht="20.25" customHeight="1" thickBot="1" x14ac:dyDescent="0.35">
      <c r="E40" s="40"/>
      <c r="F40" s="113">
        <v>0.15</v>
      </c>
      <c r="G40" s="114" t="s">
        <v>170</v>
      </c>
      <c r="H40" s="114"/>
      <c r="I40" s="45"/>
      <c r="J40" s="130">
        <f>IF(J39*F40&lt;0,"$0.00", J39*F40)</f>
        <v>0</v>
      </c>
      <c r="K40" s="1"/>
      <c r="L40" s="1"/>
      <c r="M40" s="1"/>
      <c r="N40" s="1"/>
    </row>
    <row r="41" spans="1:14" ht="15" customHeight="1" thickTop="1" x14ac:dyDescent="0.3">
      <c r="A41" s="115" t="s">
        <v>53</v>
      </c>
      <c r="B41" s="139" t="s">
        <v>98</v>
      </c>
      <c r="C41" s="181">
        <f>SUM(C21:D39)</f>
        <v>0</v>
      </c>
      <c r="D41" s="182"/>
      <c r="E41" s="43"/>
      <c r="F41" s="195" t="s">
        <v>68</v>
      </c>
      <c r="G41" s="196"/>
      <c r="H41" s="196"/>
      <c r="I41" s="197"/>
      <c r="J41" s="120">
        <f>J39-J40</f>
        <v>0</v>
      </c>
      <c r="K41" s="1"/>
      <c r="L41" s="1"/>
      <c r="M41" s="1"/>
      <c r="N41" s="1"/>
    </row>
    <row r="42" spans="1:14" ht="16.2" thickBot="1" x14ac:dyDescent="0.35">
      <c r="A42" s="27"/>
      <c r="B42" s="9"/>
      <c r="C42" s="119"/>
      <c r="D42" s="119"/>
      <c r="E42" s="43"/>
      <c r="F42" s="121"/>
      <c r="G42" s="126" t="s">
        <v>72</v>
      </c>
      <c r="H42" s="174" t="s">
        <v>69</v>
      </c>
      <c r="I42" s="175"/>
      <c r="J42" s="128">
        <f>J41</f>
        <v>0</v>
      </c>
      <c r="K42" s="1"/>
      <c r="L42" s="1"/>
      <c r="M42" s="1"/>
      <c r="N42" s="1"/>
    </row>
    <row r="43" spans="1:14" ht="18" customHeight="1" thickBot="1" x14ac:dyDescent="0.35">
      <c r="A43" s="27"/>
      <c r="B43" s="9"/>
      <c r="C43" s="119"/>
      <c r="D43" s="119"/>
      <c r="E43" s="43"/>
      <c r="F43" s="110"/>
      <c r="G43" s="111"/>
      <c r="H43" s="112"/>
      <c r="I43" s="72"/>
      <c r="J43" s="117"/>
      <c r="K43" s="1"/>
      <c r="L43" s="1"/>
      <c r="M43" s="1"/>
      <c r="N43" s="1"/>
    </row>
    <row r="44" spans="1:14" ht="19.95" customHeight="1" thickBot="1" x14ac:dyDescent="0.35">
      <c r="A44" s="111" t="s">
        <v>100</v>
      </c>
      <c r="B44" s="140" t="s">
        <v>101</v>
      </c>
      <c r="C44" s="72"/>
      <c r="D44" s="141" t="e">
        <f>(J36-C41)/J36</f>
        <v>#DIV/0!</v>
      </c>
      <c r="E44" s="38"/>
      <c r="F44" s="186" t="s">
        <v>223</v>
      </c>
      <c r="G44" s="187"/>
      <c r="H44" s="187"/>
      <c r="I44" s="187"/>
      <c r="J44" s="116"/>
      <c r="K44" s="1"/>
      <c r="L44" s="1"/>
      <c r="M44" s="1"/>
      <c r="N44" s="1"/>
    </row>
    <row r="45" spans="1:14" ht="21" customHeight="1" x14ac:dyDescent="0.3">
      <c r="A45" s="1"/>
      <c r="B45" s="1"/>
      <c r="C45" s="190" t="s">
        <v>52</v>
      </c>
      <c r="D45" s="191"/>
      <c r="E45" s="190"/>
      <c r="F45" s="190"/>
      <c r="G45" s="190"/>
      <c r="H45" s="190"/>
      <c r="I45" s="1"/>
      <c r="J45" s="1"/>
      <c r="K45" s="1"/>
      <c r="L45" s="1"/>
      <c r="M45" s="1"/>
      <c r="N45" s="1"/>
    </row>
    <row r="46" spans="1:14" ht="22.2" customHeight="1" thickBot="1" x14ac:dyDescent="0.35">
      <c r="A46" s="2" t="s">
        <v>73</v>
      </c>
      <c r="B46" s="134" t="str">
        <f>IF(J42&lt;=0,"0.00",J42)</f>
        <v>0.00</v>
      </c>
      <c r="C46" s="122"/>
      <c r="D46" s="123"/>
      <c r="E46" s="123"/>
      <c r="F46" s="123"/>
      <c r="G46" s="94"/>
      <c r="H46" s="124"/>
      <c r="I46" s="1"/>
      <c r="J46" s="1"/>
      <c r="K46" s="1"/>
      <c r="L46" s="1"/>
      <c r="M46" s="1"/>
      <c r="N46" s="1"/>
    </row>
    <row r="47" spans="1:14" ht="20.25" customHeight="1" thickBot="1" x14ac:dyDescent="0.3">
      <c r="A47" s="20" t="s">
        <v>179</v>
      </c>
      <c r="B47" s="129" t="str">
        <f>IF(J42*65%&lt;=0,"0.00",J42*65%)</f>
        <v>0.00</v>
      </c>
      <c r="C47" s="7" t="s">
        <v>71</v>
      </c>
      <c r="D47" s="131" t="str">
        <f>IF(J42*35%&lt;=0,"0.00",J42*35%)</f>
        <v>0.00</v>
      </c>
      <c r="E47" s="27" t="s">
        <v>10</v>
      </c>
      <c r="F47" s="108" t="s">
        <v>180</v>
      </c>
      <c r="G47" s="108"/>
      <c r="J47" s="133">
        <f>J40</f>
        <v>0</v>
      </c>
      <c r="K47" s="1"/>
      <c r="L47" s="1"/>
      <c r="M47" s="1"/>
      <c r="N47" s="1"/>
    </row>
    <row r="48" spans="1:14" ht="20.25" customHeight="1" x14ac:dyDescent="0.25">
      <c r="A48" s="2"/>
      <c r="B48" s="109" t="s">
        <v>75</v>
      </c>
      <c r="C48" s="18"/>
      <c r="D48" s="98" t="s">
        <v>76</v>
      </c>
      <c r="E48" s="2"/>
      <c r="F48" s="2"/>
      <c r="G48" s="98"/>
      <c r="H48" s="23"/>
      <c r="I48" s="22"/>
      <c r="J48" s="27"/>
      <c r="K48" s="1"/>
      <c r="L48" s="1"/>
      <c r="M48" s="1"/>
      <c r="N48" s="1"/>
    </row>
    <row r="49" spans="1:14" ht="20.25" customHeight="1" x14ac:dyDescent="0.25">
      <c r="A49" s="138" t="s">
        <v>178</v>
      </c>
      <c r="K49" s="1"/>
      <c r="L49" s="1"/>
      <c r="M49" s="1"/>
      <c r="N49" s="1"/>
    </row>
    <row r="50" spans="1:14" ht="20.25" customHeight="1" x14ac:dyDescent="0.25">
      <c r="A50" s="2" t="s">
        <v>32</v>
      </c>
      <c r="B50" s="102" t="s">
        <v>10</v>
      </c>
      <c r="C50" s="18" t="s">
        <v>33</v>
      </c>
      <c r="D50" s="26"/>
      <c r="E50" s="2" t="s">
        <v>10</v>
      </c>
      <c r="F50" s="2"/>
      <c r="G50" s="98"/>
      <c r="H50" s="23" t="s">
        <v>74</v>
      </c>
      <c r="I50" s="22"/>
      <c r="J50" s="127" t="str">
        <f>B47</f>
        <v>0.00</v>
      </c>
      <c r="K50" s="118"/>
      <c r="L50" s="118"/>
      <c r="M50" s="1"/>
      <c r="N50" s="1"/>
    </row>
    <row r="51" spans="1:14" ht="20.25" customHeight="1" x14ac:dyDescent="0.3">
      <c r="A51" s="21" t="s">
        <v>10</v>
      </c>
      <c r="B51" s="98"/>
      <c r="C51" s="3" t="s">
        <v>66</v>
      </c>
      <c r="H51" s="22" t="s">
        <v>77</v>
      </c>
      <c r="I51" s="22"/>
      <c r="J51" s="132">
        <f>D47+J40</f>
        <v>0</v>
      </c>
      <c r="K51" s="1"/>
      <c r="L51" s="1"/>
      <c r="M51" s="1"/>
      <c r="N51" s="1"/>
    </row>
    <row r="52" spans="1:14" ht="20.25" customHeight="1" x14ac:dyDescent="0.3">
      <c r="A52" s="185" t="s">
        <v>61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"/>
      <c r="L52" s="1"/>
      <c r="M52" s="1"/>
      <c r="N52" s="1"/>
    </row>
    <row r="53" spans="1:14" ht="20.25" customHeight="1" x14ac:dyDescent="0.25">
      <c r="A53" s="23" t="s">
        <v>36</v>
      </c>
      <c r="B53" s="23"/>
      <c r="C53" s="180" t="s">
        <v>161</v>
      </c>
      <c r="D53" s="180"/>
      <c r="E53" s="180"/>
      <c r="F53" s="180"/>
      <c r="G53" s="180"/>
      <c r="H53" s="180"/>
      <c r="I53" s="180"/>
      <c r="J53" s="180"/>
      <c r="K53" s="1"/>
      <c r="L53" s="1"/>
      <c r="M53" s="1"/>
      <c r="N53" s="1"/>
    </row>
    <row r="54" spans="1:14" ht="20.25" customHeight="1" x14ac:dyDescent="0.25">
      <c r="A54" s="23" t="s">
        <v>10</v>
      </c>
      <c r="B54" s="23"/>
      <c r="C54" s="179" t="s">
        <v>182</v>
      </c>
      <c r="D54" s="179"/>
      <c r="E54" s="179"/>
      <c r="F54" s="179"/>
      <c r="G54" s="179"/>
      <c r="H54" s="179"/>
      <c r="I54" s="179"/>
      <c r="J54" s="179"/>
      <c r="K54" s="1"/>
      <c r="L54" s="1"/>
      <c r="M54" s="1"/>
      <c r="N54" s="1"/>
    </row>
    <row r="55" spans="1:14" ht="20.25" customHeight="1" x14ac:dyDescent="0.25">
      <c r="A55" s="23" t="s">
        <v>78</v>
      </c>
      <c r="B55" s="23"/>
      <c r="C55" s="179"/>
      <c r="D55" s="179"/>
      <c r="E55" s="179"/>
      <c r="F55" s="179"/>
      <c r="G55" s="179"/>
      <c r="H55" s="179"/>
      <c r="I55" s="179"/>
      <c r="J55" s="179"/>
      <c r="K55" s="1"/>
      <c r="L55" s="1"/>
      <c r="M55" s="1"/>
      <c r="N55" s="1"/>
    </row>
    <row r="56" spans="1:14" ht="20.25" customHeight="1" x14ac:dyDescent="0.25">
      <c r="A56" s="23" t="s">
        <v>10</v>
      </c>
      <c r="B56" s="23"/>
      <c r="C56" s="178"/>
      <c r="D56" s="178"/>
      <c r="E56" s="178"/>
      <c r="F56" s="178"/>
      <c r="G56" s="178"/>
      <c r="H56" s="178"/>
      <c r="I56" s="178"/>
      <c r="J56" s="178"/>
      <c r="K56" s="1"/>
      <c r="L56" s="1"/>
      <c r="M56" s="1"/>
      <c r="N56" s="1"/>
    </row>
    <row r="57" spans="1:14" ht="13.8" x14ac:dyDescent="0.25">
      <c r="A57" s="1" t="s">
        <v>218</v>
      </c>
      <c r="B57" s="1"/>
      <c r="C57" s="1"/>
      <c r="D57" s="1"/>
      <c r="E57" s="1"/>
      <c r="F57" s="1"/>
      <c r="G57" s="1"/>
      <c r="H57" s="1"/>
      <c r="I57" s="1"/>
      <c r="J57" s="1" t="s">
        <v>219</v>
      </c>
      <c r="K57" s="1"/>
      <c r="L57" s="1"/>
      <c r="M57" s="1"/>
      <c r="N57" s="1"/>
    </row>
    <row r="58" spans="1:14" ht="13.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8" x14ac:dyDescent="0.25">
      <c r="A61" s="1"/>
      <c r="B61" s="1"/>
      <c r="C61" s="1"/>
      <c r="D61" s="1" t="s">
        <v>10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48">
    <mergeCell ref="C11:G11"/>
    <mergeCell ref="C26:D26"/>
    <mergeCell ref="F36:I36"/>
    <mergeCell ref="H6:I6"/>
    <mergeCell ref="C32:D32"/>
    <mergeCell ref="C34:D34"/>
    <mergeCell ref="C24:D24"/>
    <mergeCell ref="C22:D22"/>
    <mergeCell ref="B17:I17"/>
    <mergeCell ref="E13:H13"/>
    <mergeCell ref="C25:D25"/>
    <mergeCell ref="C21:D21"/>
    <mergeCell ref="C27:D27"/>
    <mergeCell ref="C23:D23"/>
    <mergeCell ref="C28:D28"/>
    <mergeCell ref="A24:B24"/>
    <mergeCell ref="C33:D33"/>
    <mergeCell ref="C38:D38"/>
    <mergeCell ref="B2:I2"/>
    <mergeCell ref="F41:I41"/>
    <mergeCell ref="G38:I38"/>
    <mergeCell ref="C31:D31"/>
    <mergeCell ref="H8:I8"/>
    <mergeCell ref="H9:I9"/>
    <mergeCell ref="F39:I39"/>
    <mergeCell ref="C6:G6"/>
    <mergeCell ref="C12:J12"/>
    <mergeCell ref="C36:D36"/>
    <mergeCell ref="C7:G7"/>
    <mergeCell ref="C8:G8"/>
    <mergeCell ref="C9:G9"/>
    <mergeCell ref="C10:G10"/>
    <mergeCell ref="H42:I42"/>
    <mergeCell ref="C35:D35"/>
    <mergeCell ref="C56:J56"/>
    <mergeCell ref="C29:D29"/>
    <mergeCell ref="C30:D30"/>
    <mergeCell ref="C55:J55"/>
    <mergeCell ref="C53:J53"/>
    <mergeCell ref="C41:D41"/>
    <mergeCell ref="C39:D39"/>
    <mergeCell ref="A52:J52"/>
    <mergeCell ref="F44:I44"/>
    <mergeCell ref="A33:B33"/>
    <mergeCell ref="C45:H45"/>
    <mergeCell ref="C54:J54"/>
    <mergeCell ref="C37:D37"/>
    <mergeCell ref="F37:I37"/>
  </mergeCells>
  <phoneticPr fontId="0" type="noConversion"/>
  <pageMargins left="0.25" right="0.25" top="0.5" bottom="0.5" header="0.5" footer="0.5"/>
  <pageSetup scale="76" orientation="portrait" horizontalDpi="4294967293" verticalDpi="300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3"/>
  <sheetViews>
    <sheetView view="pageBreakPreview" topLeftCell="A16" zoomScaleNormal="100" zoomScaleSheetLayoutView="100" workbookViewId="0">
      <selection activeCell="F32" sqref="F32"/>
    </sheetView>
  </sheetViews>
  <sheetFormatPr defaultRowHeight="13.2" x14ac:dyDescent="0.25"/>
  <cols>
    <col min="1" max="1" width="7.5546875" customWidth="1"/>
    <col min="2" max="2" width="50.6640625" customWidth="1"/>
    <col min="3" max="3" width="27.33203125" customWidth="1"/>
    <col min="4" max="4" width="9.21875" customWidth="1"/>
  </cols>
  <sheetData>
    <row r="3" spans="2:3" ht="17.399999999999999" x14ac:dyDescent="0.3">
      <c r="B3" s="217" t="s">
        <v>63</v>
      </c>
      <c r="C3" s="217"/>
    </row>
    <row r="4" spans="2:3" ht="17.399999999999999" x14ac:dyDescent="0.3">
      <c r="B4" s="35" t="s">
        <v>139</v>
      </c>
      <c r="C4" s="35"/>
    </row>
    <row r="5" spans="2:3" ht="17.399999999999999" x14ac:dyDescent="0.3">
      <c r="B5" s="35" t="s">
        <v>42</v>
      </c>
      <c r="C5" s="35" t="s">
        <v>10</v>
      </c>
    </row>
    <row r="6" spans="2:3" x14ac:dyDescent="0.25">
      <c r="B6" s="9"/>
      <c r="C6" s="9"/>
    </row>
    <row r="7" spans="2:3" ht="17.399999999999999" x14ac:dyDescent="0.3">
      <c r="B7" s="32" t="s">
        <v>40</v>
      </c>
      <c r="C7" s="32" t="s">
        <v>204</v>
      </c>
    </row>
    <row r="8" spans="2:3" ht="15" x14ac:dyDescent="0.25">
      <c r="B8" s="33"/>
      <c r="C8" s="58" t="s">
        <v>10</v>
      </c>
    </row>
    <row r="9" spans="2:3" ht="15" x14ac:dyDescent="0.25">
      <c r="B9" s="33"/>
      <c r="C9" s="58"/>
    </row>
    <row r="10" spans="2:3" ht="15" x14ac:dyDescent="0.25">
      <c r="B10" s="33"/>
      <c r="C10" s="58"/>
    </row>
    <row r="11" spans="2:3" ht="15" x14ac:dyDescent="0.25">
      <c r="B11" s="33"/>
      <c r="C11" s="58"/>
    </row>
    <row r="12" spans="2:3" ht="15" x14ac:dyDescent="0.25">
      <c r="B12" s="33"/>
      <c r="C12" s="58"/>
    </row>
    <row r="13" spans="2:3" ht="15" x14ac:dyDescent="0.25">
      <c r="B13" s="33"/>
      <c r="C13" s="58"/>
    </row>
    <row r="14" spans="2:3" ht="15" x14ac:dyDescent="0.25">
      <c r="B14" s="33"/>
      <c r="C14" s="58"/>
    </row>
    <row r="15" spans="2:3" ht="15" x14ac:dyDescent="0.25">
      <c r="B15" s="33"/>
      <c r="C15" s="58"/>
    </row>
    <row r="16" spans="2:3" ht="15" x14ac:dyDescent="0.25">
      <c r="B16" s="33"/>
      <c r="C16" s="58"/>
    </row>
    <row r="17" spans="2:3" ht="15" x14ac:dyDescent="0.25">
      <c r="B17" s="33"/>
      <c r="C17" s="58"/>
    </row>
    <row r="18" spans="2:3" ht="15" x14ac:dyDescent="0.25">
      <c r="B18" s="33"/>
      <c r="C18" s="58"/>
    </row>
    <row r="19" spans="2:3" ht="15" x14ac:dyDescent="0.25">
      <c r="B19" s="33"/>
      <c r="C19" s="58"/>
    </row>
    <row r="20" spans="2:3" ht="15" x14ac:dyDescent="0.25">
      <c r="B20" s="33"/>
      <c r="C20" s="58"/>
    </row>
    <row r="21" spans="2:3" ht="15" x14ac:dyDescent="0.25">
      <c r="B21" s="33"/>
      <c r="C21" s="58"/>
    </row>
    <row r="22" spans="2:3" ht="15" x14ac:dyDescent="0.25">
      <c r="B22" s="33"/>
      <c r="C22" s="58"/>
    </row>
    <row r="23" spans="2:3" ht="15" x14ac:dyDescent="0.25">
      <c r="B23" s="33"/>
      <c r="C23" s="58"/>
    </row>
    <row r="24" spans="2:3" ht="15" x14ac:dyDescent="0.25">
      <c r="B24" s="33"/>
      <c r="C24" s="58"/>
    </row>
    <row r="25" spans="2:3" ht="15" x14ac:dyDescent="0.25">
      <c r="B25" s="33"/>
      <c r="C25" s="58"/>
    </row>
    <row r="26" spans="2:3" ht="15" x14ac:dyDescent="0.25">
      <c r="B26" s="33"/>
      <c r="C26" s="58"/>
    </row>
    <row r="27" spans="2:3" ht="15" x14ac:dyDescent="0.25">
      <c r="B27" s="33"/>
      <c r="C27" s="58"/>
    </row>
    <row r="28" spans="2:3" ht="15" x14ac:dyDescent="0.25">
      <c r="B28" s="33"/>
      <c r="C28" s="58"/>
    </row>
    <row r="29" spans="2:3" ht="15" x14ac:dyDescent="0.25">
      <c r="B29" s="33"/>
      <c r="C29" s="58"/>
    </row>
    <row r="30" spans="2:3" ht="15" x14ac:dyDescent="0.25">
      <c r="B30" s="33"/>
      <c r="C30" s="58"/>
    </row>
    <row r="31" spans="2:3" ht="15" x14ac:dyDescent="0.25">
      <c r="B31" s="33"/>
      <c r="C31" s="58"/>
    </row>
    <row r="32" spans="2:3" ht="15" x14ac:dyDescent="0.25">
      <c r="B32" s="33"/>
      <c r="C32" s="58"/>
    </row>
    <row r="33" spans="1:4" ht="15" x14ac:dyDescent="0.25">
      <c r="B33" s="33"/>
      <c r="C33" s="33"/>
    </row>
    <row r="34" spans="1:4" ht="15.6" x14ac:dyDescent="0.3">
      <c r="B34" s="34" t="s">
        <v>41</v>
      </c>
      <c r="C34" s="52">
        <f>SUM(C8:C32)</f>
        <v>0</v>
      </c>
    </row>
    <row r="35" spans="1:4" ht="15" x14ac:dyDescent="0.25">
      <c r="B35" s="33"/>
      <c r="C35" s="33"/>
    </row>
    <row r="36" spans="1:4" ht="15" x14ac:dyDescent="0.25">
      <c r="C36" s="4"/>
    </row>
    <row r="37" spans="1:4" ht="15.6" x14ac:dyDescent="0.3">
      <c r="B37" s="3" t="s">
        <v>54</v>
      </c>
      <c r="C37" s="4"/>
    </row>
    <row r="38" spans="1:4" ht="15" x14ac:dyDescent="0.25">
      <c r="B38" s="4" t="s">
        <v>56</v>
      </c>
      <c r="C38" s="4"/>
    </row>
    <row r="39" spans="1:4" ht="15" x14ac:dyDescent="0.25">
      <c r="B39" s="4" t="s">
        <v>70</v>
      </c>
      <c r="C39" s="4"/>
    </row>
    <row r="40" spans="1:4" ht="15.6" x14ac:dyDescent="0.3">
      <c r="B40" s="172" t="s">
        <v>183</v>
      </c>
    </row>
    <row r="43" spans="1:4" ht="13.8" x14ac:dyDescent="0.25">
      <c r="A43" s="1" t="s">
        <v>220</v>
      </c>
      <c r="D43" t="s">
        <v>219</v>
      </c>
    </row>
  </sheetData>
  <mergeCells count="1">
    <mergeCell ref="B3:C3"/>
  </mergeCells>
  <phoneticPr fontId="0" type="noConversion"/>
  <pageMargins left="0.75" right="0.75" top="1" bottom="1" header="0.5" footer="0.5"/>
  <pageSetup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Normal="100" zoomScaleSheetLayoutView="100" workbookViewId="0">
      <selection activeCell="D21" sqref="D21"/>
    </sheetView>
  </sheetViews>
  <sheetFormatPr defaultRowHeight="13.2" x14ac:dyDescent="0.25"/>
  <cols>
    <col min="2" max="2" width="32.21875" customWidth="1"/>
    <col min="3" max="3" width="11.88671875" customWidth="1"/>
    <col min="4" max="4" width="10.88671875" customWidth="1"/>
    <col min="5" max="5" width="12.5546875" bestFit="1" customWidth="1"/>
    <col min="6" max="7" width="4.6640625" customWidth="1"/>
    <col min="8" max="8" width="12.44140625" customWidth="1"/>
    <col min="9" max="9" width="10" customWidth="1"/>
  </cols>
  <sheetData>
    <row r="1" spans="1:10" ht="17.399999999999999" x14ac:dyDescent="0.3">
      <c r="B1" s="5" t="s">
        <v>65</v>
      </c>
      <c r="C1" s="5"/>
      <c r="D1" s="5"/>
    </row>
    <row r="2" spans="1:10" ht="15.6" x14ac:dyDescent="0.3">
      <c r="C2" s="3" t="s">
        <v>22</v>
      </c>
      <c r="D2" s="3"/>
      <c r="E2" s="4"/>
    </row>
    <row r="3" spans="1:10" ht="15.6" x14ac:dyDescent="0.3">
      <c r="C3" s="3"/>
      <c r="D3" s="3"/>
      <c r="E3" s="4"/>
    </row>
    <row r="4" spans="1:10" ht="15.6" x14ac:dyDescent="0.3">
      <c r="B4" s="3" t="s">
        <v>45</v>
      </c>
      <c r="C4" s="143"/>
      <c r="D4" s="3"/>
      <c r="E4" s="4"/>
    </row>
    <row r="6" spans="1:10" x14ac:dyDescent="0.25">
      <c r="B6" s="145" t="s">
        <v>184</v>
      </c>
      <c r="C6" s="145"/>
      <c r="D6" s="145"/>
      <c r="E6" s="145"/>
      <c r="F6" s="145"/>
      <c r="G6" s="145"/>
    </row>
    <row r="7" spans="1:10" x14ac:dyDescent="0.25">
      <c r="B7" s="145" t="s">
        <v>185</v>
      </c>
      <c r="C7" s="145"/>
      <c r="D7" s="145"/>
      <c r="E7" s="145"/>
      <c r="F7" s="145"/>
      <c r="G7" s="145"/>
    </row>
    <row r="8" spans="1:10" ht="13.8" x14ac:dyDescent="0.25">
      <c r="A8" s="106" t="s">
        <v>152</v>
      </c>
      <c r="B8" s="106"/>
      <c r="C8" s="2"/>
      <c r="D8" s="1"/>
      <c r="E8" s="1"/>
      <c r="F8" s="1"/>
      <c r="G8" s="1"/>
      <c r="H8" s="1"/>
    </row>
    <row r="9" spans="1:10" ht="15" x14ac:dyDescent="0.25">
      <c r="A9" s="2"/>
      <c r="B9" s="1" t="s">
        <v>95</v>
      </c>
      <c r="C9" s="53"/>
      <c r="D9" s="173" t="s">
        <v>19</v>
      </c>
      <c r="E9" s="13">
        <v>50</v>
      </c>
      <c r="F9" s="6" t="s">
        <v>20</v>
      </c>
      <c r="G9" s="6"/>
      <c r="H9" s="29">
        <f>SUM(C9*E9)</f>
        <v>0</v>
      </c>
      <c r="I9" s="4"/>
      <c r="J9" s="4"/>
    </row>
    <row r="10" spans="1:10" ht="15" x14ac:dyDescent="0.25">
      <c r="A10" s="2"/>
      <c r="B10" s="1" t="s">
        <v>79</v>
      </c>
      <c r="C10" s="53"/>
      <c r="D10" s="173" t="s">
        <v>19</v>
      </c>
      <c r="E10" s="13">
        <v>35</v>
      </c>
      <c r="F10" s="6" t="s">
        <v>20</v>
      </c>
      <c r="G10" s="6"/>
      <c r="H10" s="29">
        <f>SUM(C10*E10)</f>
        <v>0</v>
      </c>
      <c r="I10" s="4"/>
      <c r="J10" s="4"/>
    </row>
    <row r="11" spans="1:10" ht="15" x14ac:dyDescent="0.25">
      <c r="A11" s="1"/>
      <c r="B11" s="1" t="s">
        <v>18</v>
      </c>
      <c r="C11" s="54"/>
      <c r="D11" s="173" t="s">
        <v>19</v>
      </c>
      <c r="E11" s="13">
        <v>10</v>
      </c>
      <c r="F11" s="6" t="s">
        <v>20</v>
      </c>
      <c r="G11" s="6"/>
      <c r="H11" s="29">
        <f>SUM(C11*E11)</f>
        <v>0</v>
      </c>
      <c r="I11" s="4"/>
      <c r="J11" s="4"/>
    </row>
    <row r="12" spans="1:10" ht="15" x14ac:dyDescent="0.25">
      <c r="A12" s="1"/>
      <c r="B12" s="135" t="s">
        <v>80</v>
      </c>
      <c r="C12" s="54"/>
      <c r="D12" s="173" t="s">
        <v>19</v>
      </c>
      <c r="E12" s="137">
        <v>1000</v>
      </c>
      <c r="F12" s="6" t="s">
        <v>20</v>
      </c>
      <c r="G12" s="6"/>
      <c r="H12" s="29">
        <f>SUM(C12*E12)</f>
        <v>0</v>
      </c>
      <c r="I12" s="4"/>
      <c r="J12" s="4"/>
    </row>
    <row r="13" spans="1:10" ht="15" x14ac:dyDescent="0.25">
      <c r="A13" s="1"/>
      <c r="B13" s="1" t="s">
        <v>151</v>
      </c>
      <c r="C13" s="161">
        <f>SUM(C9:C12)</f>
        <v>0</v>
      </c>
      <c r="D13" s="12"/>
      <c r="E13" s="13"/>
      <c r="F13" s="6"/>
      <c r="G13" s="6"/>
      <c r="H13" s="154"/>
      <c r="I13" s="4"/>
      <c r="J13" s="4"/>
    </row>
    <row r="14" spans="1:10" ht="15" x14ac:dyDescent="0.25">
      <c r="A14" s="2" t="s">
        <v>10</v>
      </c>
      <c r="B14" s="138" t="s">
        <v>169</v>
      </c>
      <c r="C14" s="166"/>
      <c r="D14" s="167"/>
      <c r="E14" s="167"/>
      <c r="F14" s="1"/>
      <c r="G14" s="1"/>
      <c r="H14" s="155"/>
      <c r="I14" s="4"/>
      <c r="J14" s="4"/>
    </row>
    <row r="15" spans="1:10" ht="15" x14ac:dyDescent="0.25">
      <c r="A15" s="2" t="s">
        <v>150</v>
      </c>
      <c r="B15" s="1"/>
      <c r="C15" s="61"/>
      <c r="D15" s="94"/>
      <c r="E15" s="95"/>
      <c r="F15" s="96"/>
      <c r="G15" s="97"/>
      <c r="H15" s="98"/>
      <c r="I15" s="4"/>
      <c r="J15" s="4"/>
    </row>
    <row r="16" spans="1:10" ht="15" x14ac:dyDescent="0.25">
      <c r="A16" s="1"/>
      <c r="B16" s="21" t="s">
        <v>89</v>
      </c>
      <c r="C16" s="18"/>
      <c r="D16" s="29">
        <f>SUM(H9:H12)</f>
        <v>0</v>
      </c>
      <c r="F16" s="20"/>
      <c r="G16" s="18"/>
      <c r="H16" s="98"/>
      <c r="I16" s="4"/>
      <c r="J16" s="4"/>
    </row>
    <row r="17" spans="1:10" ht="15" x14ac:dyDescent="0.25">
      <c r="B17" s="145" t="s">
        <v>157</v>
      </c>
      <c r="C17" s="18" t="s">
        <v>10</v>
      </c>
      <c r="D17" s="92" t="s">
        <v>10</v>
      </c>
      <c r="E17" s="23" t="s">
        <v>10</v>
      </c>
      <c r="F17" s="95" t="s">
        <v>10</v>
      </c>
      <c r="G17" s="100" t="s">
        <v>10</v>
      </c>
      <c r="H17" s="99" t="s">
        <v>10</v>
      </c>
      <c r="I17" s="4"/>
      <c r="J17" s="4"/>
    </row>
    <row r="18" spans="1:10" ht="15" x14ac:dyDescent="0.25">
      <c r="D18" s="105" t="s">
        <v>10</v>
      </c>
      <c r="E18" s="92" t="s">
        <v>10</v>
      </c>
      <c r="I18" s="98" t="s">
        <v>10</v>
      </c>
      <c r="J18" s="4"/>
    </row>
    <row r="19" spans="1:10" ht="15.6" x14ac:dyDescent="0.3">
      <c r="A19" s="107" t="s">
        <v>205</v>
      </c>
      <c r="B19" s="107"/>
      <c r="C19" s="218" t="s">
        <v>103</v>
      </c>
      <c r="D19" s="218"/>
      <c r="E19" s="218"/>
      <c r="F19" s="218"/>
      <c r="G19" s="218"/>
      <c r="H19" s="218"/>
      <c r="I19" s="218"/>
    </row>
    <row r="20" spans="1:10" ht="13.8" x14ac:dyDescent="0.25">
      <c r="A20" s="1"/>
      <c r="B20" s="21" t="s">
        <v>81</v>
      </c>
      <c r="C20" s="23"/>
      <c r="D20" s="2"/>
      <c r="E20" s="1"/>
      <c r="F20" s="1"/>
      <c r="G20" s="1"/>
      <c r="H20" s="1"/>
    </row>
    <row r="21" spans="1:10" ht="15" x14ac:dyDescent="0.25">
      <c r="B21" s="4" t="s">
        <v>82</v>
      </c>
      <c r="C21" s="8" t="s">
        <v>10</v>
      </c>
      <c r="D21" s="53"/>
      <c r="E21" s="103" t="s">
        <v>207</v>
      </c>
      <c r="F21" s="11" t="s">
        <v>10</v>
      </c>
      <c r="G21" s="11"/>
      <c r="H21" s="29">
        <f>SUM(D21*125)</f>
        <v>0</v>
      </c>
    </row>
    <row r="22" spans="1:10" ht="15" x14ac:dyDescent="0.25">
      <c r="B22" s="4" t="s">
        <v>228</v>
      </c>
      <c r="C22" s="8" t="s">
        <v>229</v>
      </c>
      <c r="D22" s="53"/>
      <c r="E22" s="103" t="s">
        <v>227</v>
      </c>
      <c r="F22" s="11"/>
      <c r="G22" s="11"/>
      <c r="H22" s="223">
        <f>D22*35</f>
        <v>0</v>
      </c>
    </row>
    <row r="23" spans="1:10" ht="15" customHeight="1" thickBot="1" x14ac:dyDescent="0.3">
      <c r="B23" s="4" t="s">
        <v>146</v>
      </c>
      <c r="C23" s="8"/>
      <c r="D23" s="53"/>
      <c r="E23" s="103" t="s">
        <v>226</v>
      </c>
      <c r="F23" s="11"/>
      <c r="G23" s="11"/>
      <c r="H23" s="157">
        <f>SUM(D23*20)</f>
        <v>0</v>
      </c>
      <c r="I23" s="158" t="s">
        <v>147</v>
      </c>
    </row>
    <row r="24" spans="1:10" ht="15" customHeight="1" thickTop="1" x14ac:dyDescent="0.25">
      <c r="B24" s="156" t="s">
        <v>208</v>
      </c>
      <c r="C24" s="8"/>
      <c r="D24" s="136"/>
      <c r="E24" s="103"/>
      <c r="F24" s="11"/>
      <c r="G24" s="11"/>
      <c r="H24" s="29">
        <f>H21-H23</f>
        <v>0</v>
      </c>
    </row>
    <row r="25" spans="1:10" ht="15" customHeight="1" x14ac:dyDescent="0.25">
      <c r="B25" s="156"/>
      <c r="C25" s="8"/>
      <c r="D25" s="136"/>
      <c r="E25" s="103"/>
      <c r="F25" s="11"/>
      <c r="G25" s="11"/>
      <c r="H25" s="88"/>
    </row>
    <row r="26" spans="1:10" ht="15" customHeight="1" thickBot="1" x14ac:dyDescent="0.35">
      <c r="B26" s="169" t="s">
        <v>145</v>
      </c>
      <c r="C26" s="8"/>
      <c r="D26" s="136"/>
      <c r="E26" s="103"/>
      <c r="F26" s="11"/>
      <c r="G26" s="11"/>
      <c r="H26" s="92"/>
    </row>
    <row r="27" spans="1:10" ht="15" customHeight="1" x14ac:dyDescent="0.25">
      <c r="B27" s="4" t="s">
        <v>87</v>
      </c>
      <c r="C27" s="8"/>
      <c r="D27" s="136"/>
      <c r="E27" s="103"/>
      <c r="F27" s="11"/>
      <c r="G27" s="11"/>
      <c r="H27" s="92"/>
    </row>
    <row r="28" spans="1:10" ht="15" customHeight="1" x14ac:dyDescent="0.25">
      <c r="B28" s="4" t="s">
        <v>88</v>
      </c>
      <c r="D28" s="10"/>
      <c r="F28" s="37"/>
      <c r="H28" s="92"/>
    </row>
    <row r="29" spans="1:10" ht="15" x14ac:dyDescent="0.25">
      <c r="B29" s="4" t="s">
        <v>83</v>
      </c>
    </row>
    <row r="30" spans="1:10" ht="15" x14ac:dyDescent="0.25">
      <c r="B30" s="4"/>
    </row>
    <row r="31" spans="1:10" ht="13.8" x14ac:dyDescent="0.25">
      <c r="A31" s="2" t="s">
        <v>23</v>
      </c>
      <c r="C31" s="21" t="s">
        <v>10</v>
      </c>
      <c r="D31" s="20"/>
      <c r="E31" s="30">
        <f>D21</f>
        <v>0</v>
      </c>
    </row>
    <row r="32" spans="1:10" ht="15.6" x14ac:dyDescent="0.3">
      <c r="E32" s="3" t="s">
        <v>76</v>
      </c>
    </row>
    <row r="33" spans="1:6" x14ac:dyDescent="0.25">
      <c r="B33" s="144" t="s">
        <v>206</v>
      </c>
    </row>
    <row r="36" spans="1:6" ht="15" x14ac:dyDescent="0.25">
      <c r="A36" s="4"/>
      <c r="B36" s="4" t="s">
        <v>134</v>
      </c>
      <c r="C36" s="4"/>
      <c r="D36" s="15"/>
      <c r="E36" s="15"/>
      <c r="F36" s="4"/>
    </row>
    <row r="37" spans="1:6" ht="15" x14ac:dyDescent="0.25">
      <c r="A37" s="4"/>
      <c r="B37" s="4" t="s">
        <v>97</v>
      </c>
      <c r="C37" s="4"/>
      <c r="D37" s="15"/>
      <c r="E37" s="15"/>
      <c r="F37" s="4"/>
    </row>
    <row r="38" spans="1:6" ht="15" x14ac:dyDescent="0.25">
      <c r="A38" s="4"/>
      <c r="B38" s="4"/>
      <c r="C38" s="4"/>
      <c r="D38" s="15"/>
      <c r="E38" s="15"/>
      <c r="F38" s="4"/>
    </row>
    <row r="39" spans="1:6" ht="15.6" x14ac:dyDescent="0.3">
      <c r="A39" s="4"/>
      <c r="B39" s="3" t="s">
        <v>86</v>
      </c>
      <c r="C39" s="151">
        <f>'Page 1'!J51</f>
        <v>0</v>
      </c>
      <c r="D39" s="90" t="s">
        <v>21</v>
      </c>
      <c r="E39" s="19"/>
    </row>
    <row r="40" spans="1:6" ht="15" x14ac:dyDescent="0.25">
      <c r="A40" s="4"/>
      <c r="B40" s="4" t="s">
        <v>171</v>
      </c>
      <c r="C40" s="16"/>
      <c r="D40" s="88"/>
      <c r="E40" s="8"/>
    </row>
    <row r="41" spans="1:6" ht="15.6" x14ac:dyDescent="0.3">
      <c r="A41" s="4"/>
      <c r="B41" s="3" t="s">
        <v>49</v>
      </c>
      <c r="C41" s="24">
        <f>H24</f>
        <v>0</v>
      </c>
      <c r="D41" s="90" t="s">
        <v>21</v>
      </c>
      <c r="E41" s="19"/>
    </row>
    <row r="42" spans="1:6" ht="15.6" x14ac:dyDescent="0.3">
      <c r="A42" s="4"/>
      <c r="B42" s="3"/>
      <c r="C42" s="88"/>
      <c r="D42" s="88"/>
      <c r="E42" s="89"/>
    </row>
    <row r="43" spans="1:6" ht="15.6" x14ac:dyDescent="0.3">
      <c r="A43" s="4"/>
      <c r="B43" s="3" t="s">
        <v>50</v>
      </c>
      <c r="C43" s="24">
        <f>D16</f>
        <v>0</v>
      </c>
      <c r="D43" s="90" t="s">
        <v>21</v>
      </c>
      <c r="E43" s="19"/>
    </row>
    <row r="44" spans="1:6" ht="15.6" x14ac:dyDescent="0.3">
      <c r="A44" s="4"/>
      <c r="B44" s="3" t="s">
        <v>10</v>
      </c>
      <c r="C44" s="88"/>
      <c r="D44" s="88"/>
      <c r="E44" s="89"/>
    </row>
    <row r="45" spans="1:6" ht="15.6" x14ac:dyDescent="0.3">
      <c r="B45" s="3" t="s">
        <v>85</v>
      </c>
      <c r="C45" s="24">
        <v>0</v>
      </c>
      <c r="D45" s="90" t="s">
        <v>21</v>
      </c>
      <c r="E45" s="159" t="s">
        <v>10</v>
      </c>
    </row>
    <row r="46" spans="1:6" ht="15" x14ac:dyDescent="0.25">
      <c r="B46" s="4"/>
      <c r="C46" s="91"/>
      <c r="D46" s="92"/>
      <c r="E46" s="9"/>
    </row>
    <row r="47" spans="1:6" ht="15.6" x14ac:dyDescent="0.3">
      <c r="B47" s="3" t="s">
        <v>84</v>
      </c>
      <c r="C47" s="25">
        <f>'Page 1'!C25:D25</f>
        <v>0</v>
      </c>
      <c r="D47" s="90" t="s">
        <v>21</v>
      </c>
      <c r="E47" s="19"/>
    </row>
    <row r="48" spans="1:6" x14ac:dyDescent="0.25">
      <c r="C48" s="11"/>
      <c r="D48" s="11"/>
    </row>
    <row r="49" spans="1:8" ht="15.6" x14ac:dyDescent="0.3">
      <c r="B49" s="3" t="s">
        <v>156</v>
      </c>
      <c r="C49" s="10"/>
      <c r="D49" s="101"/>
      <c r="E49" s="90"/>
      <c r="F49" s="89"/>
    </row>
    <row r="50" spans="1:8" ht="15.6" x14ac:dyDescent="0.3">
      <c r="B50" s="3" t="s">
        <v>155</v>
      </c>
      <c r="C50" s="3"/>
      <c r="D50" s="17"/>
      <c r="E50" s="11"/>
    </row>
    <row r="51" spans="1:8" ht="15.6" x14ac:dyDescent="0.3">
      <c r="B51" s="3" t="s">
        <v>47</v>
      </c>
      <c r="C51" s="3"/>
      <c r="D51" s="17"/>
      <c r="E51" s="31"/>
    </row>
    <row r="52" spans="1:8" ht="15.6" x14ac:dyDescent="0.3">
      <c r="B52" s="3" t="s">
        <v>48</v>
      </c>
      <c r="C52" s="3"/>
      <c r="D52" s="17"/>
      <c r="E52" s="31"/>
    </row>
    <row r="53" spans="1:8" ht="15.6" x14ac:dyDescent="0.3">
      <c r="B53" s="3" t="s">
        <v>177</v>
      </c>
    </row>
    <row r="54" spans="1:8" ht="15.6" x14ac:dyDescent="0.3">
      <c r="B54" s="3" t="s">
        <v>90</v>
      </c>
    </row>
    <row r="55" spans="1:8" ht="15.6" x14ac:dyDescent="0.3">
      <c r="B55" s="219" t="s">
        <v>91</v>
      </c>
      <c r="C55" s="219"/>
      <c r="D55" s="219"/>
      <c r="E55" s="219"/>
      <c r="F55" s="219"/>
    </row>
    <row r="56" spans="1:8" ht="15.6" x14ac:dyDescent="0.3">
      <c r="B56" s="160"/>
      <c r="C56" s="160"/>
      <c r="D56" s="160"/>
      <c r="E56" s="160"/>
      <c r="F56" s="160"/>
    </row>
    <row r="57" spans="1:8" ht="13.8" x14ac:dyDescent="0.25">
      <c r="A57" s="1" t="s">
        <v>218</v>
      </c>
      <c r="H57" s="144" t="s">
        <v>219</v>
      </c>
    </row>
  </sheetData>
  <mergeCells count="2">
    <mergeCell ref="C19:I19"/>
    <mergeCell ref="B55:F55"/>
  </mergeCells>
  <phoneticPr fontId="0" type="noConversion"/>
  <pageMargins left="0.75" right="0.75" top="0.5" bottom="0.5" header="0.5" footer="0.5"/>
  <pageSetup scale="84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22" zoomScaleNormal="100" zoomScaleSheetLayoutView="100" workbookViewId="0">
      <selection activeCell="G34" sqref="G34"/>
    </sheetView>
  </sheetViews>
  <sheetFormatPr defaultRowHeight="13.2" x14ac:dyDescent="0.25"/>
  <cols>
    <col min="2" max="2" width="32.6640625" customWidth="1"/>
    <col min="3" max="3" width="7.5546875" customWidth="1"/>
    <col min="4" max="4" width="24.33203125" style="11" customWidth="1"/>
    <col min="5" max="5" width="24.88671875" customWidth="1"/>
  </cols>
  <sheetData>
    <row r="1" spans="1:5" ht="17.399999999999999" x14ac:dyDescent="0.3">
      <c r="B1" s="5" t="s">
        <v>39</v>
      </c>
    </row>
    <row r="3" spans="1:5" ht="15" x14ac:dyDescent="0.25">
      <c r="A3" s="4" t="s">
        <v>24</v>
      </c>
      <c r="B3" s="4"/>
      <c r="C3" s="4"/>
      <c r="D3" s="15"/>
      <c r="E3" s="4"/>
    </row>
    <row r="4" spans="1:5" ht="15.6" x14ac:dyDescent="0.3">
      <c r="A4" s="3" t="s">
        <v>25</v>
      </c>
      <c r="B4" s="4"/>
      <c r="C4" s="4"/>
      <c r="D4" s="15"/>
      <c r="E4" s="4"/>
    </row>
    <row r="5" spans="1:5" ht="15" x14ac:dyDescent="0.25">
      <c r="A5" s="4"/>
      <c r="B5" s="4"/>
      <c r="C5" s="4"/>
      <c r="D5" s="15"/>
      <c r="E5" s="4"/>
    </row>
    <row r="6" spans="1:5" ht="15" x14ac:dyDescent="0.25">
      <c r="A6" s="4"/>
      <c r="B6" s="4" t="s">
        <v>26</v>
      </c>
      <c r="C6" s="4"/>
      <c r="D6" s="15" t="s">
        <v>31</v>
      </c>
      <c r="E6" s="4"/>
    </row>
    <row r="7" spans="1:5" ht="15" x14ac:dyDescent="0.25">
      <c r="A7" s="4"/>
      <c r="B7" s="4"/>
      <c r="C7" s="4"/>
      <c r="D7" s="15"/>
      <c r="E7" s="4"/>
    </row>
    <row r="8" spans="1:5" ht="18" customHeight="1" x14ac:dyDescent="0.25">
      <c r="A8" s="204"/>
      <c r="B8" s="204"/>
      <c r="C8" s="4"/>
      <c r="D8" s="62"/>
      <c r="E8" s="59"/>
    </row>
    <row r="9" spans="1:5" ht="15" x14ac:dyDescent="0.25">
      <c r="A9" s="50"/>
      <c r="B9" s="50" t="s">
        <v>27</v>
      </c>
      <c r="C9" s="4"/>
      <c r="D9" s="90"/>
      <c r="E9" s="93"/>
    </row>
    <row r="10" spans="1:5" ht="18" customHeight="1" x14ac:dyDescent="0.25">
      <c r="A10" s="204"/>
      <c r="B10" s="204"/>
      <c r="C10" s="4"/>
      <c r="D10" s="62"/>
      <c r="E10" s="59"/>
    </row>
    <row r="11" spans="1:5" ht="15" x14ac:dyDescent="0.25">
      <c r="A11" s="50"/>
      <c r="B11" s="50" t="s">
        <v>28</v>
      </c>
      <c r="C11" s="4"/>
      <c r="D11" s="90"/>
      <c r="E11" s="93"/>
    </row>
    <row r="12" spans="1:5" ht="18" customHeight="1" x14ac:dyDescent="0.25">
      <c r="A12" s="204"/>
      <c r="B12" s="204"/>
      <c r="C12" s="4"/>
      <c r="D12" s="62"/>
      <c r="E12" s="59"/>
    </row>
    <row r="13" spans="1:5" ht="15" x14ac:dyDescent="0.25">
      <c r="A13" s="50"/>
      <c r="B13" s="50" t="s">
        <v>29</v>
      </c>
      <c r="C13" s="4"/>
      <c r="D13" s="90"/>
      <c r="E13" s="93"/>
    </row>
    <row r="14" spans="1:5" ht="18" customHeight="1" x14ac:dyDescent="0.25">
      <c r="A14" s="204"/>
      <c r="B14" s="204"/>
      <c r="C14" s="4"/>
      <c r="D14" s="62"/>
      <c r="E14" s="59"/>
    </row>
    <row r="15" spans="1:5" ht="15" x14ac:dyDescent="0.25">
      <c r="A15" s="50"/>
      <c r="B15" s="50" t="s">
        <v>30</v>
      </c>
      <c r="C15" s="4"/>
      <c r="D15" s="90"/>
      <c r="E15" s="93"/>
    </row>
    <row r="16" spans="1:5" ht="15" x14ac:dyDescent="0.25">
      <c r="A16" s="50"/>
      <c r="B16" s="50"/>
      <c r="C16" s="4"/>
      <c r="D16" s="62"/>
      <c r="E16" s="59"/>
    </row>
    <row r="17" spans="1:5" ht="15" x14ac:dyDescent="0.25">
      <c r="A17" s="50"/>
      <c r="B17" s="50"/>
      <c r="C17" s="4"/>
      <c r="D17" s="90"/>
      <c r="E17" s="93"/>
    </row>
    <row r="18" spans="1:5" ht="15" x14ac:dyDescent="0.25">
      <c r="A18" s="50"/>
      <c r="B18" s="50"/>
      <c r="C18" s="4"/>
      <c r="D18" s="62"/>
      <c r="E18" s="59"/>
    </row>
    <row r="19" spans="1:5" ht="15" x14ac:dyDescent="0.25">
      <c r="A19" s="50"/>
      <c r="B19" s="50"/>
      <c r="C19" s="4"/>
      <c r="D19" s="90"/>
      <c r="E19" s="93"/>
    </row>
    <row r="20" spans="1:5" ht="15" x14ac:dyDescent="0.25">
      <c r="A20" s="50"/>
      <c r="B20" s="50"/>
      <c r="C20" s="4"/>
      <c r="D20" s="62"/>
      <c r="E20" s="59"/>
    </row>
    <row r="21" spans="1:5" ht="15" x14ac:dyDescent="0.25">
      <c r="A21" s="50"/>
      <c r="B21" s="50"/>
      <c r="C21" s="4"/>
      <c r="D21" s="90"/>
      <c r="E21" s="93"/>
    </row>
    <row r="22" spans="1:5" ht="15" x14ac:dyDescent="0.25">
      <c r="A22" s="50"/>
      <c r="B22" s="50"/>
      <c r="C22" s="4"/>
      <c r="D22" s="62"/>
      <c r="E22" s="59"/>
    </row>
    <row r="23" spans="1:5" ht="15" x14ac:dyDescent="0.25">
      <c r="A23" s="50"/>
      <c r="B23" s="50"/>
      <c r="C23" s="4"/>
      <c r="D23" s="90"/>
      <c r="E23" s="93"/>
    </row>
    <row r="24" spans="1:5" ht="15" x14ac:dyDescent="0.25">
      <c r="A24" s="4"/>
      <c r="B24" s="4" t="s">
        <v>10</v>
      </c>
      <c r="C24" s="4"/>
      <c r="D24" s="15"/>
      <c r="E24" s="4"/>
    </row>
    <row r="29" spans="1:5" x14ac:dyDescent="0.25">
      <c r="B29" s="221" t="s">
        <v>93</v>
      </c>
      <c r="C29" s="221"/>
    </row>
    <row r="30" spans="1:5" x14ac:dyDescent="0.25">
      <c r="B30" s="221"/>
      <c r="C30" s="221"/>
    </row>
    <row r="38" spans="1:5" ht="15.6" x14ac:dyDescent="0.3">
      <c r="A38" s="3" t="s">
        <v>209</v>
      </c>
      <c r="B38" s="4"/>
      <c r="C38" s="4"/>
      <c r="D38" s="15"/>
      <c r="E38" s="4"/>
    </row>
    <row r="39" spans="1:5" ht="15.6" x14ac:dyDescent="0.3">
      <c r="A39" s="4" t="s">
        <v>210</v>
      </c>
      <c r="B39" s="4"/>
      <c r="C39" s="4"/>
      <c r="D39" s="15"/>
      <c r="E39" s="4"/>
    </row>
    <row r="40" spans="1:5" ht="15.6" x14ac:dyDescent="0.3">
      <c r="A40" s="3" t="s">
        <v>172</v>
      </c>
      <c r="B40" s="4"/>
      <c r="C40" s="4"/>
      <c r="D40" s="15"/>
      <c r="E40" s="4"/>
    </row>
    <row r="41" spans="1:5" ht="15" x14ac:dyDescent="0.25">
      <c r="A41" s="4" t="s">
        <v>173</v>
      </c>
      <c r="B41" s="4"/>
      <c r="C41" s="4"/>
      <c r="D41" s="15"/>
      <c r="E41" s="4"/>
    </row>
    <row r="42" spans="1:5" ht="15" x14ac:dyDescent="0.25">
      <c r="A42" s="4" t="s">
        <v>174</v>
      </c>
    </row>
    <row r="43" spans="1:5" ht="15" x14ac:dyDescent="0.25">
      <c r="A43" s="4"/>
    </row>
    <row r="44" spans="1:5" ht="15" x14ac:dyDescent="0.25">
      <c r="A44" s="4" t="s">
        <v>92</v>
      </c>
    </row>
    <row r="45" spans="1:5" x14ac:dyDescent="0.25">
      <c r="E45" s="144"/>
    </row>
    <row r="46" spans="1:5" ht="18" x14ac:dyDescent="0.35">
      <c r="A46" s="220" t="s">
        <v>94</v>
      </c>
      <c r="B46" s="220"/>
      <c r="C46" s="220"/>
      <c r="D46" s="220"/>
      <c r="E46" s="220"/>
    </row>
    <row r="47" spans="1:5" ht="15.6" x14ac:dyDescent="0.3">
      <c r="A47" s="1" t="s">
        <v>218</v>
      </c>
      <c r="B47" s="3"/>
      <c r="C47" s="4"/>
      <c r="D47" s="15"/>
      <c r="E47" s="4" t="s">
        <v>219</v>
      </c>
    </row>
    <row r="48" spans="1:5" ht="15.6" x14ac:dyDescent="0.3">
      <c r="B48" s="3"/>
      <c r="C48" s="3"/>
      <c r="D48" s="17"/>
      <c r="E48" s="4"/>
    </row>
    <row r="49" spans="2:5" ht="15.6" x14ac:dyDescent="0.3">
      <c r="B49" s="3"/>
      <c r="C49" s="3"/>
      <c r="D49" s="17"/>
      <c r="E49" s="4"/>
    </row>
    <row r="50" spans="2:5" ht="15.6" x14ac:dyDescent="0.3">
      <c r="B50" s="3"/>
      <c r="C50" s="3"/>
      <c r="D50" s="17"/>
      <c r="E50" s="4"/>
    </row>
  </sheetData>
  <mergeCells count="6">
    <mergeCell ref="A46:E46"/>
    <mergeCell ref="A8:B8"/>
    <mergeCell ref="A10:B10"/>
    <mergeCell ref="A12:B12"/>
    <mergeCell ref="A14:B14"/>
    <mergeCell ref="B29:C30"/>
  </mergeCells>
  <phoneticPr fontId="0" type="noConversion"/>
  <pageMargins left="0.5" right="0.5" top="0.5" bottom="0.5" header="0.5" footer="0.5"/>
  <pageSetup scale="99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view="pageBreakPreview" topLeftCell="A19" zoomScale="83" zoomScaleNormal="100" zoomScaleSheetLayoutView="83" workbookViewId="0">
      <selection activeCell="M55" sqref="M55"/>
    </sheetView>
  </sheetViews>
  <sheetFormatPr defaultRowHeight="13.2" x14ac:dyDescent="0.25"/>
  <cols>
    <col min="1" max="1" width="5.33203125" customWidth="1"/>
    <col min="11" max="11" width="10.109375" customWidth="1"/>
    <col min="12" max="12" width="9.109375" customWidth="1"/>
  </cols>
  <sheetData>
    <row r="2" spans="2:11" ht="13.8" x14ac:dyDescent="0.25">
      <c r="C2" s="222" t="s">
        <v>104</v>
      </c>
      <c r="D2" s="222"/>
      <c r="E2" s="222"/>
      <c r="F2" s="222"/>
      <c r="G2" s="222"/>
      <c r="H2" s="222"/>
      <c r="J2" s="2" t="s">
        <v>198</v>
      </c>
    </row>
    <row r="4" spans="2:11" x14ac:dyDescent="0.25">
      <c r="B4" s="145" t="s">
        <v>186</v>
      </c>
    </row>
    <row r="6" spans="2:11" x14ac:dyDescent="0.25">
      <c r="B6" s="145" t="s">
        <v>105</v>
      </c>
    </row>
    <row r="8" spans="2:11" x14ac:dyDescent="0.25">
      <c r="B8" s="144" t="s">
        <v>107</v>
      </c>
    </row>
    <row r="9" spans="2:11" x14ac:dyDescent="0.25">
      <c r="B9" s="149" t="s">
        <v>106</v>
      </c>
    </row>
    <row r="10" spans="2:11" x14ac:dyDescent="0.25"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x14ac:dyDescent="0.25">
      <c r="B11" s="145" t="s">
        <v>129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2:11" x14ac:dyDescent="0.25">
      <c r="B12" s="144" t="s">
        <v>217</v>
      </c>
    </row>
    <row r="13" spans="2:11" x14ac:dyDescent="0.25">
      <c r="B13" s="144"/>
    </row>
    <row r="14" spans="2:11" x14ac:dyDescent="0.25">
      <c r="B14" s="144" t="s">
        <v>119</v>
      </c>
    </row>
    <row r="15" spans="2:11" x14ac:dyDescent="0.25">
      <c r="B15" s="144" t="s">
        <v>120</v>
      </c>
    </row>
    <row r="16" spans="2:11" x14ac:dyDescent="0.25">
      <c r="B16" s="144"/>
    </row>
    <row r="17" spans="2:2" x14ac:dyDescent="0.25">
      <c r="B17" s="145" t="s">
        <v>131</v>
      </c>
    </row>
    <row r="18" spans="2:2" x14ac:dyDescent="0.25">
      <c r="B18" s="145" t="s">
        <v>148</v>
      </c>
    </row>
    <row r="19" spans="2:2" x14ac:dyDescent="0.25">
      <c r="B19" s="145"/>
    </row>
    <row r="20" spans="2:2" x14ac:dyDescent="0.25">
      <c r="B20" s="144" t="s">
        <v>108</v>
      </c>
    </row>
    <row r="21" spans="2:2" x14ac:dyDescent="0.25">
      <c r="B21" s="144" t="s">
        <v>124</v>
      </c>
    </row>
    <row r="22" spans="2:2" x14ac:dyDescent="0.25">
      <c r="B22" s="144" t="s">
        <v>109</v>
      </c>
    </row>
    <row r="23" spans="2:2" x14ac:dyDescent="0.25">
      <c r="B23" s="144" t="s">
        <v>132</v>
      </c>
    </row>
    <row r="24" spans="2:2" x14ac:dyDescent="0.25">
      <c r="B24" s="144" t="s">
        <v>110</v>
      </c>
    </row>
    <row r="25" spans="2:2" x14ac:dyDescent="0.25">
      <c r="B25" s="144"/>
    </row>
    <row r="26" spans="2:2" x14ac:dyDescent="0.25">
      <c r="B26" s="144" t="s">
        <v>216</v>
      </c>
    </row>
    <row r="27" spans="2:2" x14ac:dyDescent="0.25">
      <c r="B27" s="144" t="s">
        <v>214</v>
      </c>
    </row>
    <row r="28" spans="2:2" x14ac:dyDescent="0.25">
      <c r="B28" s="144"/>
    </row>
    <row r="29" spans="2:2" x14ac:dyDescent="0.25">
      <c r="B29" s="144" t="s">
        <v>113</v>
      </c>
    </row>
    <row r="30" spans="2:2" x14ac:dyDescent="0.25">
      <c r="B30" s="144" t="s">
        <v>114</v>
      </c>
    </row>
    <row r="31" spans="2:2" x14ac:dyDescent="0.25">
      <c r="B31" s="144" t="s">
        <v>115</v>
      </c>
    </row>
    <row r="32" spans="2:2" x14ac:dyDescent="0.25">
      <c r="B32" s="144" t="s">
        <v>116</v>
      </c>
    </row>
    <row r="33" spans="2:11" x14ac:dyDescent="0.25">
      <c r="B33" s="144" t="s">
        <v>215</v>
      </c>
    </row>
    <row r="34" spans="2:11" x14ac:dyDescent="0.25">
      <c r="B34" s="144"/>
    </row>
    <row r="35" spans="2:11" x14ac:dyDescent="0.25">
      <c r="B35" s="144" t="s">
        <v>117</v>
      </c>
      <c r="C35" s="145"/>
      <c r="D35" s="145"/>
      <c r="E35" s="145"/>
      <c r="F35" s="145"/>
      <c r="G35" s="145"/>
      <c r="H35" s="145"/>
      <c r="I35" s="145"/>
      <c r="J35" s="145"/>
      <c r="K35" s="145"/>
    </row>
    <row r="36" spans="2:11" x14ac:dyDescent="0.25">
      <c r="B36" s="144" t="s">
        <v>149</v>
      </c>
      <c r="C36" s="145"/>
      <c r="D36" s="145"/>
      <c r="E36" s="145"/>
      <c r="F36" s="145"/>
      <c r="G36" s="145"/>
      <c r="H36" s="145"/>
      <c r="I36" s="145"/>
      <c r="J36" s="145"/>
      <c r="K36" s="145"/>
    </row>
    <row r="37" spans="2:11" x14ac:dyDescent="0.25">
      <c r="B37" s="144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2:11" x14ac:dyDescent="0.25">
      <c r="B38" s="144" t="s">
        <v>211</v>
      </c>
    </row>
    <row r="39" spans="2:11" x14ac:dyDescent="0.25">
      <c r="B39" s="144" t="s">
        <v>212</v>
      </c>
    </row>
    <row r="40" spans="2:11" x14ac:dyDescent="0.25">
      <c r="B40" s="144" t="s">
        <v>127</v>
      </c>
    </row>
    <row r="41" spans="2:11" x14ac:dyDescent="0.25">
      <c r="B41" s="144" t="s">
        <v>213</v>
      </c>
    </row>
    <row r="42" spans="2:11" x14ac:dyDescent="0.25">
      <c r="B42" s="144" t="s">
        <v>141</v>
      </c>
    </row>
    <row r="43" spans="2:11" x14ac:dyDescent="0.25">
      <c r="B43" s="144"/>
    </row>
    <row r="44" spans="2:11" x14ac:dyDescent="0.25">
      <c r="B44" s="144" t="s">
        <v>118</v>
      </c>
    </row>
    <row r="45" spans="2:11" x14ac:dyDescent="0.25">
      <c r="B45" s="144" t="s">
        <v>142</v>
      </c>
    </row>
    <row r="46" spans="2:11" x14ac:dyDescent="0.25">
      <c r="B46" s="144" t="s">
        <v>135</v>
      </c>
    </row>
    <row r="47" spans="2:11" x14ac:dyDescent="0.25">
      <c r="B47" s="144" t="s">
        <v>133</v>
      </c>
    </row>
    <row r="48" spans="2:11" x14ac:dyDescent="0.25">
      <c r="B48" s="144" t="s">
        <v>143</v>
      </c>
    </row>
    <row r="49" spans="2:9" x14ac:dyDescent="0.25">
      <c r="B49" s="144" t="s">
        <v>144</v>
      </c>
    </row>
    <row r="50" spans="2:9" x14ac:dyDescent="0.25">
      <c r="B50" s="144"/>
    </row>
    <row r="51" spans="2:9" x14ac:dyDescent="0.25">
      <c r="B51" s="144" t="s">
        <v>130</v>
      </c>
    </row>
    <row r="52" spans="2:9" x14ac:dyDescent="0.25">
      <c r="B52" s="144" t="s">
        <v>121</v>
      </c>
    </row>
    <row r="53" spans="2:9" x14ac:dyDescent="0.25">
      <c r="B53" s="144" t="s">
        <v>123</v>
      </c>
    </row>
    <row r="54" spans="2:9" x14ac:dyDescent="0.25">
      <c r="B54" s="144" t="s">
        <v>122</v>
      </c>
    </row>
    <row r="55" spans="2:9" x14ac:dyDescent="0.25">
      <c r="B55" s="144" t="s">
        <v>125</v>
      </c>
    </row>
    <row r="56" spans="2:9" x14ac:dyDescent="0.25">
      <c r="B56" s="144" t="s">
        <v>126</v>
      </c>
    </row>
    <row r="57" spans="2:9" x14ac:dyDescent="0.25">
      <c r="B57" s="144"/>
    </row>
    <row r="58" spans="2:9" x14ac:dyDescent="0.25">
      <c r="I58" s="145" t="s">
        <v>188</v>
      </c>
    </row>
    <row r="59" spans="2:9" ht="13.8" x14ac:dyDescent="0.25">
      <c r="B59" s="1" t="s">
        <v>218</v>
      </c>
    </row>
  </sheetData>
  <mergeCells count="1">
    <mergeCell ref="C2:H2"/>
  </mergeCells>
  <pageMargins left="0.7" right="0.7" top="0.75" bottom="0.75" header="0.3" footer="0.3"/>
  <pageSetup scale="8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3"/>
  <sheetViews>
    <sheetView view="pageBreakPreview" topLeftCell="A19" zoomScaleNormal="100" zoomScaleSheetLayoutView="100" workbookViewId="0">
      <selection activeCell="E20" sqref="E20"/>
    </sheetView>
  </sheetViews>
  <sheetFormatPr defaultRowHeight="13.2" x14ac:dyDescent="0.25"/>
  <sheetData>
    <row r="3" spans="2:13" ht="13.8" x14ac:dyDescent="0.25">
      <c r="B3" s="145" t="s">
        <v>187</v>
      </c>
      <c r="C3" s="145"/>
      <c r="D3" s="145"/>
      <c r="M3" s="2" t="s">
        <v>199</v>
      </c>
    </row>
    <row r="5" spans="2:13" x14ac:dyDescent="0.25">
      <c r="B5" s="144" t="s">
        <v>194</v>
      </c>
      <c r="C5" s="144"/>
      <c r="D5" s="144"/>
    </row>
    <row r="6" spans="2:13" x14ac:dyDescent="0.25">
      <c r="B6" s="144" t="s">
        <v>195</v>
      </c>
    </row>
    <row r="7" spans="2:13" x14ac:dyDescent="0.25">
      <c r="B7" s="144" t="s">
        <v>196</v>
      </c>
    </row>
    <row r="9" spans="2:13" x14ac:dyDescent="0.25">
      <c r="B9" s="144" t="s">
        <v>200</v>
      </c>
    </row>
    <row r="10" spans="2:13" x14ac:dyDescent="0.25">
      <c r="B10" s="144" t="s">
        <v>201</v>
      </c>
    </row>
    <row r="11" spans="2:13" x14ac:dyDescent="0.25">
      <c r="B11" s="144" t="s">
        <v>202</v>
      </c>
    </row>
    <row r="14" spans="2:13" ht="15.6" x14ac:dyDescent="0.3">
      <c r="B14" s="168" t="s">
        <v>176</v>
      </c>
      <c r="C14" s="168"/>
      <c r="D14" s="168"/>
      <c r="E14" s="168"/>
      <c r="F14" s="168"/>
      <c r="G14" s="168"/>
    </row>
    <row r="15" spans="2:13" ht="15.6" x14ac:dyDescent="0.3">
      <c r="B15" s="168"/>
      <c r="C15" s="168"/>
      <c r="D15" s="168"/>
      <c r="E15" s="168"/>
      <c r="F15" s="168"/>
      <c r="G15" s="168"/>
    </row>
    <row r="16" spans="2:13" ht="15.6" x14ac:dyDescent="0.3">
      <c r="B16" s="168" t="s">
        <v>197</v>
      </c>
      <c r="C16" s="168"/>
      <c r="D16" s="168"/>
      <c r="E16" s="168"/>
      <c r="F16" s="168"/>
      <c r="G16" s="168"/>
    </row>
    <row r="17" spans="2:19" ht="15.6" x14ac:dyDescent="0.3">
      <c r="B17" s="170" t="s">
        <v>189</v>
      </c>
      <c r="C17" s="170"/>
      <c r="D17" s="170"/>
      <c r="E17" s="170"/>
      <c r="F17" s="170"/>
      <c r="G17" s="170"/>
      <c r="H17" s="171"/>
      <c r="I17" s="171"/>
      <c r="J17" s="171"/>
      <c r="K17" s="171"/>
      <c r="L17" s="171"/>
      <c r="M17" s="171"/>
      <c r="N17" s="171"/>
      <c r="O17" s="171"/>
    </row>
    <row r="18" spans="2:19" ht="15.6" x14ac:dyDescent="0.3">
      <c r="B18" s="170" t="s">
        <v>190</v>
      </c>
      <c r="C18" s="170"/>
      <c r="D18" s="170"/>
      <c r="E18" s="170"/>
      <c r="F18" s="170"/>
      <c r="G18" s="170"/>
      <c r="H18" s="171"/>
      <c r="I18" s="171"/>
      <c r="J18" s="171"/>
      <c r="K18" s="171"/>
      <c r="L18" s="171"/>
      <c r="M18" s="171"/>
      <c r="N18" s="171"/>
      <c r="O18" s="171"/>
    </row>
    <row r="19" spans="2:19" ht="15.6" x14ac:dyDescent="0.3">
      <c r="B19" s="168"/>
      <c r="C19" s="168"/>
      <c r="D19" s="168"/>
      <c r="E19" s="168"/>
      <c r="F19" s="168"/>
      <c r="G19" s="168"/>
    </row>
    <row r="20" spans="2:19" ht="11.55" customHeight="1" x14ac:dyDescent="0.25">
      <c r="B20" s="4"/>
    </row>
    <row r="21" spans="2:19" x14ac:dyDescent="0.25">
      <c r="B21" s="145" t="s">
        <v>163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2:19" x14ac:dyDescent="0.25">
      <c r="B22" s="145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2:19" ht="13.8" x14ac:dyDescent="0.25">
      <c r="B23" s="165" t="s">
        <v>158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</row>
    <row r="24" spans="2:19" x14ac:dyDescent="0.25">
      <c r="B24" s="16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</row>
    <row r="25" spans="2:19" x14ac:dyDescent="0.25">
      <c r="B25" s="144" t="s">
        <v>164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</row>
    <row r="26" spans="2:19" x14ac:dyDescent="0.25">
      <c r="B26" s="144" t="s">
        <v>165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</row>
    <row r="27" spans="2:19" x14ac:dyDescent="0.25">
      <c r="B27" s="144" t="s">
        <v>166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</row>
    <row r="28" spans="2:19" x14ac:dyDescent="0.25">
      <c r="B28" s="144" t="s">
        <v>167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2:19" x14ac:dyDescent="0.25">
      <c r="B29" s="144" t="s">
        <v>168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2:19" x14ac:dyDescent="0.25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2:19" x14ac:dyDescent="0.25">
      <c r="B31" s="144" t="s">
        <v>175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2:19" x14ac:dyDescent="0.25">
      <c r="B32" s="144" t="s">
        <v>193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4"/>
      <c r="Q32" s="144"/>
      <c r="R32" s="144"/>
      <c r="S32" s="144"/>
    </row>
    <row r="33" spans="2:19" x14ac:dyDescent="0.2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2:19" ht="13.8" x14ac:dyDescent="0.25">
      <c r="B34" s="2" t="s">
        <v>159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2:19" x14ac:dyDescent="0.25">
      <c r="B35" s="144" t="s">
        <v>181</v>
      </c>
    </row>
    <row r="36" spans="2:19" x14ac:dyDescent="0.25">
      <c r="B36" s="144" t="s">
        <v>160</v>
      </c>
    </row>
    <row r="38" spans="2:19" ht="15.6" x14ac:dyDescent="0.3">
      <c r="B38" s="125" t="s">
        <v>191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41" spans="2:19" x14ac:dyDescent="0.25">
      <c r="B41" s="145" t="s">
        <v>162</v>
      </c>
      <c r="C41" s="144" t="s">
        <v>192</v>
      </c>
    </row>
    <row r="43" spans="2:19" ht="13.8" x14ac:dyDescent="0.25">
      <c r="B43" s="1" t="s">
        <v>218</v>
      </c>
      <c r="N43" s="144" t="s">
        <v>219</v>
      </c>
    </row>
  </sheetData>
  <pageMargins left="0.7" right="0.7" top="0.75" bottom="0.75" header="0.3" footer="0.3"/>
  <pageSetup scale="6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 1</vt:lpstr>
      <vt:lpstr>Page 2</vt:lpstr>
      <vt:lpstr>Page 3</vt:lpstr>
      <vt:lpstr>Page 4</vt:lpstr>
      <vt:lpstr>Instructions P 5</vt:lpstr>
      <vt:lpstr>Membership P 6</vt:lpstr>
      <vt:lpstr>'Instructions P 5'!Print_Area</vt:lpstr>
      <vt:lpstr>'Membership P 6'!Print_Area</vt:lpstr>
      <vt:lpstr>'Page 1'!Print_Area</vt:lpstr>
      <vt:lpstr>'Page 2'!Print_Area</vt:lpstr>
      <vt:lpstr>'Page 3'!Print_Area</vt:lpstr>
      <vt:lpstr>'Page 4'!Print_Area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slyvia camp</dc:creator>
  <cp:lastModifiedBy>Craig</cp:lastModifiedBy>
  <cp:lastPrinted>2016-10-18T20:28:00Z</cp:lastPrinted>
  <dcterms:created xsi:type="dcterms:W3CDTF">2004-11-17T00:32:29Z</dcterms:created>
  <dcterms:modified xsi:type="dcterms:W3CDTF">2017-04-14T16:08:21Z</dcterms:modified>
</cp:coreProperties>
</file>